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temp\"/>
    </mc:Choice>
  </mc:AlternateContent>
  <xr:revisionPtr revIDLastSave="0" documentId="8_{00C55ED0-11AC-4502-B29C-D9DFAA70019D}" xr6:coauthVersionLast="47" xr6:coauthVersionMax="47" xr10:uidLastSave="{00000000-0000-0000-0000-000000000000}"/>
  <workbookProtection workbookAlgorithmName="SHA-512" workbookHashValue="cwpd8b5IgopvHM/M8a3o6Sj4gN/Om11yJYZxD6PSsdXn8VraY2DaTQTZnB6pBeYJMkSGNK0I/aR3rO4NFkZRow==" workbookSaltValue="lwXL733e0BkWZyta93LLnw==" workbookSpinCount="100000" lockStructure="1"/>
  <bookViews>
    <workbookView xWindow="-21975" yWindow="1740" windowWidth="21600" windowHeight="11295" tabRatio="821" xr2:uid="{923947D3-B4E6-4E54-BE06-698F5621F71C}"/>
  </bookViews>
  <sheets>
    <sheet name="Instructions" sheetId="34" r:id="rId1"/>
    <sheet name="Accounting Intro" sheetId="32" r:id="rId2"/>
    <sheet name="Fixed Assets" sheetId="1" r:id="rId3"/>
    <sheet name="Cash and Treasury" sheetId="4" r:id="rId4"/>
    <sheet name="Reconciliation" sheetId="5" r:id="rId5"/>
    <sheet name="COA" sheetId="8" r:id="rId6"/>
    <sheet name="Closing" sheetId="36" r:id="rId7"/>
    <sheet name="Sales Intro" sheetId="28" r:id="rId8"/>
    <sheet name="CRM" sheetId="27" r:id="rId9"/>
    <sheet name="Sales" sheetId="12" r:id="rId10"/>
    <sheet name="Sales Inventory" sheetId="13" r:id="rId11"/>
    <sheet name="Accounts Receivable" sheetId="14" r:id="rId12"/>
    <sheet name="Purchasing Intro" sheetId="29" r:id="rId13"/>
    <sheet name="Vendor Management" sheetId="15" r:id="rId14"/>
    <sheet name="Custom CRM" sheetId="20" r:id="rId15"/>
    <sheet name="Requisition" sheetId="16" r:id="rId16"/>
    <sheet name="Purchase" sheetId="17" r:id="rId17"/>
    <sheet name="Receiving" sheetId="18" r:id="rId18"/>
    <sheet name="Purchased Inventory" sheetId="31" r:id="rId19"/>
    <sheet name="Accounts Payable" sheetId="19" r:id="rId20"/>
    <sheet name="Project Mgmt, Maint" sheetId="9" r:id="rId21"/>
    <sheet name="HR Payroll Intro" sheetId="30" r:id="rId22"/>
    <sheet name="Recruiting" sheetId="21" r:id="rId23"/>
    <sheet name="Onboarding" sheetId="22" r:id="rId24"/>
    <sheet name="Timekeeping" sheetId="23" r:id="rId25"/>
    <sheet name="Training" sheetId="24" r:id="rId26"/>
    <sheet name="Benefits" sheetId="25" r:id="rId27"/>
    <sheet name="Payroll" sheetId="26" r:id="rId28"/>
    <sheet name="System" sheetId="10" r:id="rId29"/>
    <sheet name="Non-Functional" sheetId="2" r:id="rId30"/>
    <sheet name="Data Migration" sheetId="6" r:id="rId31"/>
    <sheet name="Vendor Assessment" sheetId="11" state="hidden" r:id="rId32"/>
    <sheet name="Drop-Downs" sheetId="33" state="hidden" r:id="rId33"/>
    <sheet name="Scoring" sheetId="35" state="hidden" r:id="rId34"/>
  </sheets>
  <definedNames>
    <definedName name="_xlnm.Print_Area" localSheetId="9">Sales!$A$1:$B$112</definedName>
    <definedName name="Priority">'Drop-Downs'!$A$2:$A$6</definedName>
    <definedName name="Response">'Drop-Downs'!$D$2:$D$6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6" i="36" l="1" a="1"/>
  <c r="F6" i="36" s="1"/>
  <c r="E6" i="36" a="1"/>
  <c r="E6" i="36" s="1"/>
  <c r="F9" i="36" a="1"/>
  <c r="F9" i="36" s="1"/>
  <c r="E9" i="36" a="1"/>
  <c r="E9" i="36" s="1"/>
  <c r="F5" i="36" a="1"/>
  <c r="F5" i="36" s="1"/>
  <c r="E5" i="36" a="1"/>
  <c r="E5" i="36" s="1"/>
  <c r="F4" i="36" a="1"/>
  <c r="F4" i="36" s="1"/>
  <c r="E4" i="36" a="1"/>
  <c r="E4" i="36" s="1"/>
  <c r="F3" i="36" a="1"/>
  <c r="F3" i="36" s="1"/>
  <c r="E3" i="36" a="1"/>
  <c r="E3" i="36" s="1"/>
  <c r="F12" i="4" a="1"/>
  <c r="F12" i="4" s="1"/>
  <c r="E12" i="4" a="1"/>
  <c r="E12" i="4" s="1"/>
  <c r="F30" i="13" a="1"/>
  <c r="F30" i="13" s="1"/>
  <c r="E30" i="13" a="1"/>
  <c r="E30" i="13" s="1"/>
  <c r="G30" i="13" l="1"/>
  <c r="G4" i="36"/>
  <c r="G6" i="36"/>
  <c r="G5" i="36"/>
  <c r="G3" i="36"/>
  <c r="G9" i="36"/>
  <c r="G12" i="4"/>
  <c r="F41" i="9" a="1"/>
  <c r="F41" i="9" s="1"/>
  <c r="E41" i="9" a="1"/>
  <c r="E41" i="9" s="1"/>
  <c r="F40" i="9" a="1"/>
  <c r="F40" i="9" s="1"/>
  <c r="E40" i="9" a="1"/>
  <c r="E40" i="9" s="1"/>
  <c r="F39" i="9" a="1"/>
  <c r="F39" i="9" s="1"/>
  <c r="E39" i="9" a="1"/>
  <c r="E39" i="9" s="1"/>
  <c r="F8" i="9" a="1"/>
  <c r="F8" i="9" s="1"/>
  <c r="E8" i="9" a="1"/>
  <c r="E8" i="9" s="1"/>
  <c r="F60" i="9" a="1"/>
  <c r="F60" i="9" s="1"/>
  <c r="E60" i="9" a="1"/>
  <c r="E60" i="9" s="1"/>
  <c r="F3" i="19" a="1"/>
  <c r="F3" i="19" s="1"/>
  <c r="E3" i="19" a="1"/>
  <c r="E3" i="19" s="1"/>
  <c r="G3" i="19" s="1"/>
  <c r="E6" i="1" a="1"/>
  <c r="E6" i="1" s="1"/>
  <c r="F36" i="11" a="1"/>
  <c r="F36" i="11" s="1"/>
  <c r="E36" i="11" a="1"/>
  <c r="E36" i="11" s="1"/>
  <c r="F35" i="11" a="1"/>
  <c r="F35" i="11" s="1"/>
  <c r="E35" i="11" a="1"/>
  <c r="E35" i="11" s="1"/>
  <c r="F34" i="11" a="1"/>
  <c r="F34" i="11" s="1"/>
  <c r="E34" i="11" a="1"/>
  <c r="E34" i="11" s="1"/>
  <c r="F33" i="11" a="1"/>
  <c r="F33" i="11" s="1"/>
  <c r="E33" i="11" a="1"/>
  <c r="E33" i="11" s="1"/>
  <c r="F32" i="11" a="1"/>
  <c r="F32" i="11" s="1"/>
  <c r="E32" i="11" a="1"/>
  <c r="E32" i="11" s="1"/>
  <c r="G32" i="11" s="1"/>
  <c r="F31" i="11"/>
  <c r="F31" i="11" a="1"/>
  <c r="E31" i="11" a="1"/>
  <c r="E31" i="11" s="1"/>
  <c r="F30" i="11" a="1"/>
  <c r="F30" i="11" s="1"/>
  <c r="E30" i="11" a="1"/>
  <c r="E30" i="11" s="1"/>
  <c r="F29" i="11" a="1"/>
  <c r="F29" i="11" s="1"/>
  <c r="E29" i="11" a="1"/>
  <c r="E29" i="11" s="1"/>
  <c r="F26" i="11" a="1"/>
  <c r="F26" i="11" s="1"/>
  <c r="E26" i="11" a="1"/>
  <c r="E26" i="11" s="1"/>
  <c r="G26" i="11" s="1"/>
  <c r="F25" i="11" a="1"/>
  <c r="F25" i="11" s="1"/>
  <c r="E25" i="11" a="1"/>
  <c r="E25" i="11" s="1"/>
  <c r="G25" i="11" s="1"/>
  <c r="F24" i="11" a="1"/>
  <c r="F24" i="11" s="1"/>
  <c r="E24" i="11" a="1"/>
  <c r="E24" i="11" s="1"/>
  <c r="G24" i="11" s="1"/>
  <c r="F23" i="11" a="1"/>
  <c r="F23" i="11" s="1"/>
  <c r="E23" i="11" a="1"/>
  <c r="E23" i="11" s="1"/>
  <c r="F22" i="11" a="1"/>
  <c r="F22" i="11" s="1"/>
  <c r="E22" i="11" a="1"/>
  <c r="E22" i="11" s="1"/>
  <c r="F21" i="11" a="1"/>
  <c r="F21" i="11" s="1"/>
  <c r="E21" i="11" a="1"/>
  <c r="E21" i="11" s="1"/>
  <c r="G21" i="11" s="1"/>
  <c r="F18" i="11" a="1"/>
  <c r="F18" i="11" s="1"/>
  <c r="E18" i="11" a="1"/>
  <c r="E18" i="11" s="1"/>
  <c r="F17" i="11" a="1"/>
  <c r="F17" i="11" s="1"/>
  <c r="E17" i="11" a="1"/>
  <c r="E17" i="11" s="1"/>
  <c r="G17" i="11" s="1"/>
  <c r="F16" i="11" a="1"/>
  <c r="F16" i="11" s="1"/>
  <c r="E16" i="11" a="1"/>
  <c r="E16" i="11" s="1"/>
  <c r="F15" i="11" a="1"/>
  <c r="F15" i="11" s="1"/>
  <c r="E15" i="11" a="1"/>
  <c r="E15" i="11" s="1"/>
  <c r="G15" i="11" s="1"/>
  <c r="F14" i="11" a="1"/>
  <c r="F14" i="11" s="1"/>
  <c r="E14" i="11"/>
  <c r="E14" i="11" a="1"/>
  <c r="F13" i="11" a="1"/>
  <c r="F13" i="11" s="1"/>
  <c r="E13" i="11" a="1"/>
  <c r="E13" i="11" s="1"/>
  <c r="G13" i="11" s="1"/>
  <c r="F12" i="11" a="1"/>
  <c r="F12" i="11" s="1"/>
  <c r="E12" i="11" a="1"/>
  <c r="E12" i="11" s="1"/>
  <c r="E9" i="11" a="1"/>
  <c r="E9" i="11" s="1"/>
  <c r="F9" i="11" a="1"/>
  <c r="F9" i="11" s="1"/>
  <c r="F115" i="6" a="1"/>
  <c r="F115" i="6" s="1"/>
  <c r="F114" i="6" a="1"/>
  <c r="F114" i="6" s="1"/>
  <c r="F113" i="6" a="1"/>
  <c r="F113" i="6" s="1"/>
  <c r="F110" i="6" a="1"/>
  <c r="F110" i="6" s="1"/>
  <c r="F107" i="6" a="1"/>
  <c r="F107" i="6" s="1"/>
  <c r="F106" i="6" a="1"/>
  <c r="F106" i="6" s="1"/>
  <c r="F105" i="6" a="1"/>
  <c r="F105" i="6" s="1"/>
  <c r="F102" i="6" a="1"/>
  <c r="F102" i="6" s="1"/>
  <c r="F99" i="6" a="1"/>
  <c r="F99" i="6" s="1"/>
  <c r="F98" i="6" a="1"/>
  <c r="F98" i="6" s="1"/>
  <c r="F95" i="6" a="1"/>
  <c r="F95" i="6" s="1"/>
  <c r="F94" i="6" a="1"/>
  <c r="F94" i="6" s="1"/>
  <c r="F93" i="6" a="1"/>
  <c r="F93" i="6" s="1"/>
  <c r="F92" i="6" a="1"/>
  <c r="F92" i="6" s="1"/>
  <c r="F91" i="6" a="1"/>
  <c r="F91" i="6" s="1"/>
  <c r="F88" i="6" a="1"/>
  <c r="F88" i="6" s="1"/>
  <c r="F87" i="6" a="1"/>
  <c r="F87" i="6" s="1"/>
  <c r="F86" i="6" a="1"/>
  <c r="F86" i="6" s="1"/>
  <c r="F85" i="6" a="1"/>
  <c r="F85" i="6" s="1"/>
  <c r="F82" i="6" a="1"/>
  <c r="F82" i="6" s="1"/>
  <c r="F81" i="6" a="1"/>
  <c r="F81" i="6" s="1"/>
  <c r="F80" i="6" a="1"/>
  <c r="F80" i="6" s="1"/>
  <c r="F79" i="6" a="1"/>
  <c r="F79" i="6" s="1"/>
  <c r="F78" i="6" a="1"/>
  <c r="F78" i="6" s="1"/>
  <c r="F77" i="6" a="1"/>
  <c r="F77" i="6" s="1"/>
  <c r="F74" i="6" a="1"/>
  <c r="F74" i="6" s="1"/>
  <c r="F73" i="6" a="1"/>
  <c r="F73" i="6" s="1"/>
  <c r="F72" i="6" a="1"/>
  <c r="F72" i="6" s="1"/>
  <c r="F71" i="6" a="1"/>
  <c r="F71" i="6" s="1"/>
  <c r="F70" i="6" a="1"/>
  <c r="F70" i="6" s="1"/>
  <c r="F67" i="6" a="1"/>
  <c r="F67" i="6" s="1"/>
  <c r="F66" i="6" a="1"/>
  <c r="F66" i="6" s="1"/>
  <c r="F65" i="6" a="1"/>
  <c r="F65" i="6" s="1"/>
  <c r="F64" i="6" a="1"/>
  <c r="F64" i="6" s="1"/>
  <c r="F63" i="6" a="1"/>
  <c r="F63" i="6" s="1"/>
  <c r="F60" i="6" a="1"/>
  <c r="F60" i="6" s="1"/>
  <c r="F59" i="6" a="1"/>
  <c r="F59" i="6" s="1"/>
  <c r="F58" i="6" a="1"/>
  <c r="F58" i="6" s="1"/>
  <c r="F55" i="6" a="1"/>
  <c r="F55" i="6" s="1"/>
  <c r="F54" i="6" a="1"/>
  <c r="F54" i="6" s="1"/>
  <c r="F53" i="6" a="1"/>
  <c r="F53" i="6" s="1"/>
  <c r="F52" i="6" a="1"/>
  <c r="F52" i="6" s="1"/>
  <c r="F51" i="6" a="1"/>
  <c r="F51" i="6" s="1"/>
  <c r="F50" i="6" a="1"/>
  <c r="F50" i="6" s="1"/>
  <c r="F47" i="6" a="1"/>
  <c r="F47" i="6" s="1"/>
  <c r="F46" i="6" a="1"/>
  <c r="F46" i="6" s="1"/>
  <c r="F43" i="6" a="1"/>
  <c r="F43" i="6" s="1"/>
  <c r="F42" i="6" a="1"/>
  <c r="F42" i="6" s="1"/>
  <c r="F41" i="6" a="1"/>
  <c r="F41" i="6" s="1"/>
  <c r="F40" i="6" a="1"/>
  <c r="F40" i="6" s="1"/>
  <c r="F37" i="6" a="1"/>
  <c r="F37" i="6" s="1"/>
  <c r="F36" i="6" a="1"/>
  <c r="F36" i="6" s="1"/>
  <c r="F35" i="6" a="1"/>
  <c r="F35" i="6" s="1"/>
  <c r="F34" i="6" a="1"/>
  <c r="F34" i="6" s="1"/>
  <c r="F33" i="6" a="1"/>
  <c r="F33" i="6" s="1"/>
  <c r="F32" i="6" a="1"/>
  <c r="F32" i="6" s="1"/>
  <c r="F29" i="6" a="1"/>
  <c r="F29" i="6" s="1"/>
  <c r="F28" i="6" a="1"/>
  <c r="F28" i="6" s="1"/>
  <c r="F27" i="6" a="1"/>
  <c r="F27" i="6" s="1"/>
  <c r="F26" i="6" a="1"/>
  <c r="F26" i="6" s="1"/>
  <c r="F23" i="6" a="1"/>
  <c r="F23" i="6" s="1"/>
  <c r="F19" i="6" a="1"/>
  <c r="F19" i="6" s="1"/>
  <c r="F18" i="6" a="1"/>
  <c r="F18" i="6" s="1"/>
  <c r="F17" i="6" a="1"/>
  <c r="F17" i="6" s="1"/>
  <c r="F16" i="6" a="1"/>
  <c r="F16" i="6" s="1"/>
  <c r="F13" i="6" a="1"/>
  <c r="F13" i="6" s="1"/>
  <c r="F12" i="6" a="1"/>
  <c r="F12" i="6" s="1"/>
  <c r="F11" i="6" a="1"/>
  <c r="F11" i="6" s="1"/>
  <c r="F10" i="6" a="1"/>
  <c r="F10" i="6" s="1"/>
  <c r="F9" i="6" a="1"/>
  <c r="F9" i="6" s="1"/>
  <c r="F6" i="6" a="1"/>
  <c r="F6" i="6" s="1"/>
  <c r="F5" i="6" a="1"/>
  <c r="F5" i="6" s="1"/>
  <c r="F4" i="6" a="1"/>
  <c r="F4" i="6" s="1"/>
  <c r="F3" i="6" a="1"/>
  <c r="F3" i="6" s="1"/>
  <c r="F43" i="2" a="1"/>
  <c r="F43" i="2" s="1"/>
  <c r="F42" i="2" a="1"/>
  <c r="F42" i="2" s="1"/>
  <c r="F41" i="2" a="1"/>
  <c r="F41" i="2" s="1"/>
  <c r="F40" i="2" a="1"/>
  <c r="F40" i="2" s="1"/>
  <c r="F39" i="2" a="1"/>
  <c r="F39" i="2" s="1"/>
  <c r="F36" i="2" a="1"/>
  <c r="F36" i="2" s="1"/>
  <c r="F33" i="2" a="1"/>
  <c r="F33" i="2" s="1"/>
  <c r="F32" i="2" a="1"/>
  <c r="F32" i="2" s="1"/>
  <c r="F31" i="2" a="1"/>
  <c r="F31" i="2" s="1"/>
  <c r="F28" i="2" a="1"/>
  <c r="F28" i="2" s="1"/>
  <c r="F27" i="2" a="1"/>
  <c r="F27" i="2" s="1"/>
  <c r="F24" i="2" a="1"/>
  <c r="F24" i="2" s="1"/>
  <c r="F23" i="2" a="1"/>
  <c r="F23" i="2" s="1"/>
  <c r="F20" i="2" a="1"/>
  <c r="F20" i="2" s="1"/>
  <c r="F19" i="2" a="1"/>
  <c r="F19" i="2" s="1"/>
  <c r="F16" i="2" a="1"/>
  <c r="F16" i="2" s="1"/>
  <c r="F13" i="2" a="1"/>
  <c r="F13" i="2" s="1"/>
  <c r="F10" i="2" a="1"/>
  <c r="F10" i="2" s="1"/>
  <c r="F7" i="2" a="1"/>
  <c r="F7" i="2" s="1"/>
  <c r="F4" i="2" a="1"/>
  <c r="F4" i="2" s="1"/>
  <c r="F3" i="2" a="1"/>
  <c r="F3" i="2" s="1"/>
  <c r="G3" i="2" s="1"/>
  <c r="F8" i="11" a="1"/>
  <c r="F8" i="11" s="1"/>
  <c r="F5" i="11" a="1"/>
  <c r="F5" i="11" s="1"/>
  <c r="F7" i="11" a="1"/>
  <c r="F7" i="11" s="1"/>
  <c r="F6" i="11" a="1"/>
  <c r="F6" i="11" s="1"/>
  <c r="F4" i="11" a="1"/>
  <c r="F4" i="11" s="1"/>
  <c r="F3" i="11" a="1"/>
  <c r="F3" i="11" s="1"/>
  <c r="F84" i="10" a="1"/>
  <c r="F84" i="10" s="1"/>
  <c r="F81" i="10" a="1"/>
  <c r="F81" i="10" s="1"/>
  <c r="F80" i="10" a="1"/>
  <c r="F80" i="10" s="1"/>
  <c r="F79" i="10" a="1"/>
  <c r="F79" i="10" s="1"/>
  <c r="F78" i="10" a="1"/>
  <c r="F78" i="10" s="1"/>
  <c r="F75" i="10" a="1"/>
  <c r="F75" i="10" s="1"/>
  <c r="F74" i="10" a="1"/>
  <c r="F74" i="10" s="1"/>
  <c r="F73" i="10" a="1"/>
  <c r="F73" i="10" s="1"/>
  <c r="F70" i="10" a="1"/>
  <c r="F70" i="10" s="1"/>
  <c r="F69" i="10" a="1"/>
  <c r="F69" i="10" s="1"/>
  <c r="F68" i="10" a="1"/>
  <c r="F68" i="10" s="1"/>
  <c r="F65" i="10" a="1"/>
  <c r="F65" i="10" s="1"/>
  <c r="F64" i="10" a="1"/>
  <c r="F64" i="10" s="1"/>
  <c r="F63" i="10" a="1"/>
  <c r="F63" i="10" s="1"/>
  <c r="F62" i="10" a="1"/>
  <c r="F62" i="10" s="1"/>
  <c r="F59" i="10" a="1"/>
  <c r="F59" i="10" s="1"/>
  <c r="F58" i="10" a="1"/>
  <c r="F58" i="10" s="1"/>
  <c r="F57" i="10" a="1"/>
  <c r="F57" i="10" s="1"/>
  <c r="F54" i="10" a="1"/>
  <c r="F54" i="10" s="1"/>
  <c r="F53" i="10" a="1"/>
  <c r="F53" i="10" s="1"/>
  <c r="F50" i="10" a="1"/>
  <c r="F50" i="10" s="1"/>
  <c r="F49" i="10" a="1"/>
  <c r="F49" i="10" s="1"/>
  <c r="F48" i="10" a="1"/>
  <c r="F48" i="10" s="1"/>
  <c r="F47" i="10" a="1"/>
  <c r="F47" i="10" s="1"/>
  <c r="F46" i="10" a="1"/>
  <c r="F46" i="10" s="1"/>
  <c r="F45" i="10" a="1"/>
  <c r="F45" i="10" s="1"/>
  <c r="F44" i="10" a="1"/>
  <c r="F44" i="10" s="1"/>
  <c r="F41" i="10" a="1"/>
  <c r="F41" i="10" s="1"/>
  <c r="F40" i="10" a="1"/>
  <c r="F40" i="10" s="1"/>
  <c r="F39" i="10" a="1"/>
  <c r="F39" i="10" s="1"/>
  <c r="F32" i="10" a="1"/>
  <c r="F32" i="10" s="1"/>
  <c r="F31" i="10" a="1"/>
  <c r="F31" i="10" s="1"/>
  <c r="F30" i="10" a="1"/>
  <c r="F30" i="10" s="1"/>
  <c r="F29" i="10" a="1"/>
  <c r="F29" i="10" s="1"/>
  <c r="F28" i="10" a="1"/>
  <c r="F28" i="10" s="1"/>
  <c r="F27" i="10" a="1"/>
  <c r="F27" i="10" s="1"/>
  <c r="F24" i="10" a="1"/>
  <c r="F24" i="10" s="1"/>
  <c r="F23" i="10" a="1"/>
  <c r="F23" i="10" s="1"/>
  <c r="F22" i="10" a="1"/>
  <c r="F22" i="10" s="1"/>
  <c r="F21" i="10" a="1"/>
  <c r="F21" i="10" s="1"/>
  <c r="F20" i="10" a="1"/>
  <c r="F20" i="10" s="1"/>
  <c r="F19" i="10" a="1"/>
  <c r="F19" i="10" s="1"/>
  <c r="F18" i="10" a="1"/>
  <c r="F18" i="10" s="1"/>
  <c r="F15" i="10" a="1"/>
  <c r="F15" i="10" s="1"/>
  <c r="F14" i="10" a="1"/>
  <c r="F14" i="10" s="1"/>
  <c r="F13" i="10" a="1"/>
  <c r="F13" i="10" s="1"/>
  <c r="F12" i="10" a="1"/>
  <c r="F12" i="10" s="1"/>
  <c r="F11" i="10" a="1"/>
  <c r="F11" i="10" s="1"/>
  <c r="F10" i="10" a="1"/>
  <c r="F10" i="10" s="1"/>
  <c r="F9" i="10" a="1"/>
  <c r="F9" i="10" s="1"/>
  <c r="F8" i="10" a="1"/>
  <c r="F8" i="10" s="1"/>
  <c r="F5" i="10" a="1"/>
  <c r="F5" i="10" s="1"/>
  <c r="F4" i="10" a="1"/>
  <c r="F4" i="10" s="1"/>
  <c r="F3" i="10" a="1"/>
  <c r="F3" i="10" s="1"/>
  <c r="F82" i="26" a="1"/>
  <c r="F82" i="26" s="1"/>
  <c r="F79" i="26" a="1"/>
  <c r="F79" i="26" s="1"/>
  <c r="F76" i="26" a="1"/>
  <c r="F76" i="26" s="1"/>
  <c r="F75" i="26" a="1"/>
  <c r="F75" i="26" s="1"/>
  <c r="F72" i="26" a="1"/>
  <c r="F72" i="26" s="1"/>
  <c r="F69" i="26" a="1"/>
  <c r="F69" i="26" s="1"/>
  <c r="F68" i="26" a="1"/>
  <c r="F68" i="26" s="1"/>
  <c r="F67" i="26" a="1"/>
  <c r="F67" i="26" s="1"/>
  <c r="F66" i="26" a="1"/>
  <c r="F66" i="26" s="1"/>
  <c r="F65" i="26" a="1"/>
  <c r="F65" i="26" s="1"/>
  <c r="F62" i="26" a="1"/>
  <c r="F62" i="26" s="1"/>
  <c r="F61" i="26" a="1"/>
  <c r="F61" i="26" s="1"/>
  <c r="F60" i="26" a="1"/>
  <c r="F60" i="26" s="1"/>
  <c r="F59" i="26" a="1"/>
  <c r="F59" i="26" s="1"/>
  <c r="F58" i="26" a="1"/>
  <c r="F58" i="26" s="1"/>
  <c r="F55" i="26" a="1"/>
  <c r="F55" i="26" s="1"/>
  <c r="F54" i="26" a="1"/>
  <c r="F54" i="26" s="1"/>
  <c r="F53" i="26" a="1"/>
  <c r="F53" i="26" s="1"/>
  <c r="F52" i="26" a="1"/>
  <c r="F52" i="26" s="1"/>
  <c r="F51" i="26" a="1"/>
  <c r="F51" i="26" s="1"/>
  <c r="F48" i="26" a="1"/>
  <c r="F48" i="26" s="1"/>
  <c r="F47" i="26" a="1"/>
  <c r="F47" i="26" s="1"/>
  <c r="F46" i="26" a="1"/>
  <c r="F46" i="26" s="1"/>
  <c r="F45" i="26" a="1"/>
  <c r="F45" i="26" s="1"/>
  <c r="F44" i="26" a="1"/>
  <c r="F44" i="26" s="1"/>
  <c r="F41" i="26" a="1"/>
  <c r="F41" i="26" s="1"/>
  <c r="F40" i="26" a="1"/>
  <c r="F40" i="26" s="1"/>
  <c r="F39" i="26" a="1"/>
  <c r="F39" i="26" s="1"/>
  <c r="F38" i="26" a="1"/>
  <c r="F38" i="26" s="1"/>
  <c r="F35" i="26" a="1"/>
  <c r="F35" i="26" s="1"/>
  <c r="F34" i="26" a="1"/>
  <c r="F34" i="26" s="1"/>
  <c r="F33" i="26" a="1"/>
  <c r="F33" i="26" s="1"/>
  <c r="F32" i="26" a="1"/>
  <c r="F32" i="26" s="1"/>
  <c r="F31" i="26" a="1"/>
  <c r="F31" i="26" s="1"/>
  <c r="F30" i="26" a="1"/>
  <c r="F30" i="26" s="1"/>
  <c r="F27" i="26" a="1"/>
  <c r="F27" i="26" s="1"/>
  <c r="F26" i="26" a="1"/>
  <c r="F26" i="26" s="1"/>
  <c r="F25" i="26" a="1"/>
  <c r="F25" i="26" s="1"/>
  <c r="F22" i="26" a="1"/>
  <c r="F22" i="26" s="1"/>
  <c r="F21" i="26" a="1"/>
  <c r="F21" i="26" s="1"/>
  <c r="F20" i="26" a="1"/>
  <c r="F20" i="26" s="1"/>
  <c r="F17" i="26" a="1"/>
  <c r="F17" i="26" s="1"/>
  <c r="F16" i="26" a="1"/>
  <c r="F16" i="26" s="1"/>
  <c r="F15" i="26" a="1"/>
  <c r="F15" i="26" s="1"/>
  <c r="F14" i="26" a="1"/>
  <c r="F14" i="26" s="1"/>
  <c r="F11" i="26" a="1"/>
  <c r="F11" i="26" s="1"/>
  <c r="F10" i="26" a="1"/>
  <c r="F10" i="26" s="1"/>
  <c r="F9" i="26" a="1"/>
  <c r="F9" i="26" s="1"/>
  <c r="F6" i="26" a="1"/>
  <c r="F6" i="26" s="1"/>
  <c r="F5" i="26" a="1"/>
  <c r="F5" i="26" s="1"/>
  <c r="F4" i="26" a="1"/>
  <c r="F4" i="26" s="1"/>
  <c r="F3" i="26" a="1"/>
  <c r="F3" i="26" s="1"/>
  <c r="F60" i="25" a="1"/>
  <c r="F60" i="25" s="1"/>
  <c r="F59" i="25" a="1"/>
  <c r="F59" i="25" s="1"/>
  <c r="F58" i="25" a="1"/>
  <c r="F58" i="25" s="1"/>
  <c r="F57" i="25" a="1"/>
  <c r="F57" i="25" s="1"/>
  <c r="F54" i="25" a="1"/>
  <c r="F54" i="25" s="1"/>
  <c r="F53" i="25" a="1"/>
  <c r="F53" i="25" s="1"/>
  <c r="F50" i="25" a="1"/>
  <c r="F50" i="25" s="1"/>
  <c r="F49" i="25" a="1"/>
  <c r="F49" i="25" s="1"/>
  <c r="F46" i="25" a="1"/>
  <c r="F46" i="25" s="1"/>
  <c r="F45" i="25" a="1"/>
  <c r="F45" i="25" s="1"/>
  <c r="F44" i="25" a="1"/>
  <c r="F44" i="25" s="1"/>
  <c r="F41" i="25" a="1"/>
  <c r="F41" i="25" s="1"/>
  <c r="F40" i="25" a="1"/>
  <c r="F40" i="25" s="1"/>
  <c r="F39" i="25" a="1"/>
  <c r="F39" i="25" s="1"/>
  <c r="F36" i="25" a="1"/>
  <c r="F36" i="25" s="1"/>
  <c r="F35" i="25" a="1"/>
  <c r="F35" i="25" s="1"/>
  <c r="F34" i="25" a="1"/>
  <c r="F34" i="25" s="1"/>
  <c r="F33" i="25" a="1"/>
  <c r="F33" i="25" s="1"/>
  <c r="F32" i="25" a="1"/>
  <c r="F32" i="25" s="1"/>
  <c r="F29" i="25" a="1"/>
  <c r="F29" i="25" s="1"/>
  <c r="F28" i="25" a="1"/>
  <c r="F28" i="25" s="1"/>
  <c r="F27" i="25"/>
  <c r="F27" i="25" a="1"/>
  <c r="F24" i="25" a="1"/>
  <c r="F24" i="25" s="1"/>
  <c r="F23" i="25" a="1"/>
  <c r="F23" i="25" s="1"/>
  <c r="F22" i="25" a="1"/>
  <c r="F22" i="25" s="1"/>
  <c r="F21" i="25" a="1"/>
  <c r="F21" i="25" s="1"/>
  <c r="F18" i="25" a="1"/>
  <c r="F18" i="25" s="1"/>
  <c r="F17" i="25" a="1"/>
  <c r="F17" i="25" s="1"/>
  <c r="F16" i="25" a="1"/>
  <c r="F16" i="25" s="1"/>
  <c r="F13" i="25" a="1"/>
  <c r="F13" i="25" s="1"/>
  <c r="F12" i="25" a="1"/>
  <c r="F12" i="25" s="1"/>
  <c r="F11" i="25" a="1"/>
  <c r="F11" i="25" s="1"/>
  <c r="F10" i="25" a="1"/>
  <c r="F10" i="25" s="1"/>
  <c r="F9" i="25" a="1"/>
  <c r="F9" i="25" s="1"/>
  <c r="F6" i="25" a="1"/>
  <c r="F6" i="25" s="1"/>
  <c r="F5" i="25" a="1"/>
  <c r="F5" i="25" s="1"/>
  <c r="F4" i="25"/>
  <c r="F4" i="25" a="1"/>
  <c r="F3" i="25" a="1"/>
  <c r="F3" i="25" s="1"/>
  <c r="F70" i="24" a="1"/>
  <c r="F70" i="24" s="1"/>
  <c r="F67" i="24" a="1"/>
  <c r="F67" i="24" s="1"/>
  <c r="F64" i="24" a="1"/>
  <c r="F64" i="24" s="1"/>
  <c r="F63" i="24" a="1"/>
  <c r="F63" i="24" s="1"/>
  <c r="F60" i="24" a="1"/>
  <c r="F60" i="24" s="1"/>
  <c r="F59" i="24" a="1"/>
  <c r="F59" i="24" s="1"/>
  <c r="F58" i="24" a="1"/>
  <c r="F58" i="24" s="1"/>
  <c r="F55" i="24" a="1"/>
  <c r="F55" i="24" s="1"/>
  <c r="F54" i="24" a="1"/>
  <c r="F54" i="24" s="1"/>
  <c r="F53" i="24" a="1"/>
  <c r="F53" i="24" s="1"/>
  <c r="F52" i="24" a="1"/>
  <c r="F52" i="24" s="1"/>
  <c r="F49" i="24" a="1"/>
  <c r="F49" i="24" s="1"/>
  <c r="F48" i="24" a="1"/>
  <c r="F48" i="24" s="1"/>
  <c r="F45" i="24" a="1"/>
  <c r="F45" i="24" s="1"/>
  <c r="F44" i="24" a="1"/>
  <c r="F44" i="24" s="1"/>
  <c r="F43" i="24" a="1"/>
  <c r="F43" i="24" s="1"/>
  <c r="F42" i="24" a="1"/>
  <c r="F42" i="24" s="1"/>
  <c r="F39" i="24" a="1"/>
  <c r="F39" i="24" s="1"/>
  <c r="F38" i="24" a="1"/>
  <c r="F38" i="24" s="1"/>
  <c r="F37" i="24" a="1"/>
  <c r="F37" i="24" s="1"/>
  <c r="F34" i="24" a="1"/>
  <c r="F34" i="24" s="1"/>
  <c r="F33" i="24" a="1"/>
  <c r="F33" i="24" s="1"/>
  <c r="F32" i="24" a="1"/>
  <c r="F32" i="24" s="1"/>
  <c r="F31" i="24" a="1"/>
  <c r="F31" i="24" s="1"/>
  <c r="F30" i="24" a="1"/>
  <c r="F30" i="24" s="1"/>
  <c r="F29" i="24" a="1"/>
  <c r="F29" i="24" s="1"/>
  <c r="F26" i="24" a="1"/>
  <c r="F26" i="24" s="1"/>
  <c r="F25" i="24" a="1"/>
  <c r="F25" i="24" s="1"/>
  <c r="F24" i="24" a="1"/>
  <c r="F24" i="24" s="1"/>
  <c r="F23" i="24" a="1"/>
  <c r="F23" i="24" s="1"/>
  <c r="F20" i="24" a="1"/>
  <c r="F20" i="24" s="1"/>
  <c r="F19" i="24" a="1"/>
  <c r="F19" i="24" s="1"/>
  <c r="F18" i="24" a="1"/>
  <c r="F18" i="24" s="1"/>
  <c r="F17" i="24" a="1"/>
  <c r="F17" i="24" s="1"/>
  <c r="F14" i="24" a="1"/>
  <c r="F14" i="24" s="1"/>
  <c r="F13" i="24" a="1"/>
  <c r="F13" i="24" s="1"/>
  <c r="F12" i="24" a="1"/>
  <c r="F12" i="24" s="1"/>
  <c r="F11" i="24" a="1"/>
  <c r="F11" i="24" s="1"/>
  <c r="F10" i="24" a="1"/>
  <c r="F10" i="24" s="1"/>
  <c r="F7" i="24" a="1"/>
  <c r="F7" i="24" s="1"/>
  <c r="F6" i="24" a="1"/>
  <c r="F6" i="24" s="1"/>
  <c r="F5" i="24" a="1"/>
  <c r="F5" i="24" s="1"/>
  <c r="F4" i="24" a="1"/>
  <c r="F4" i="24" s="1"/>
  <c r="F3" i="24" a="1"/>
  <c r="F3" i="24" s="1"/>
  <c r="F78" i="23" a="1"/>
  <c r="F78" i="23" s="1"/>
  <c r="F75" i="23" a="1"/>
  <c r="F75" i="23" s="1"/>
  <c r="F72" i="23" a="1"/>
  <c r="F72" i="23" s="1"/>
  <c r="F71" i="23" a="1"/>
  <c r="F71" i="23" s="1"/>
  <c r="F68" i="23" a="1"/>
  <c r="F68" i="23" s="1"/>
  <c r="F67" i="23" a="1"/>
  <c r="F67" i="23" s="1"/>
  <c r="F66" i="23" a="1"/>
  <c r="F66" i="23" s="1"/>
  <c r="F63" i="23" a="1"/>
  <c r="F63" i="23" s="1"/>
  <c r="F62" i="23" a="1"/>
  <c r="F62" i="23" s="1"/>
  <c r="F61" i="23" a="1"/>
  <c r="F61" i="23" s="1"/>
  <c r="F60" i="23" a="1"/>
  <c r="F60" i="23" s="1"/>
  <c r="F57" i="23" a="1"/>
  <c r="F57" i="23" s="1"/>
  <c r="F56" i="23" a="1"/>
  <c r="F56" i="23" s="1"/>
  <c r="F55" i="23" a="1"/>
  <c r="F55" i="23" s="1"/>
  <c r="F54" i="23" a="1"/>
  <c r="F54" i="23" s="1"/>
  <c r="F51" i="23" a="1"/>
  <c r="F51" i="23" s="1"/>
  <c r="F50" i="23" a="1"/>
  <c r="F50" i="23" s="1"/>
  <c r="F49" i="23" a="1"/>
  <c r="F49" i="23" s="1"/>
  <c r="F46" i="23" a="1"/>
  <c r="F46" i="23" s="1"/>
  <c r="F45" i="23" a="1"/>
  <c r="F45" i="23" s="1"/>
  <c r="F44" i="23" a="1"/>
  <c r="F44" i="23" s="1"/>
  <c r="F41" i="23" a="1"/>
  <c r="F41" i="23" s="1"/>
  <c r="F40" i="23" a="1"/>
  <c r="F40" i="23" s="1"/>
  <c r="F37" i="23" a="1"/>
  <c r="F37" i="23" s="1"/>
  <c r="F36" i="23" a="1"/>
  <c r="F36" i="23" s="1"/>
  <c r="F35" i="23" a="1"/>
  <c r="F35" i="23" s="1"/>
  <c r="F34" i="23" a="1"/>
  <c r="F34" i="23" s="1"/>
  <c r="F33" i="23" a="1"/>
  <c r="F33" i="23" s="1"/>
  <c r="F30" i="23" a="1"/>
  <c r="F30" i="23" s="1"/>
  <c r="F29" i="23" a="1"/>
  <c r="F29" i="23" s="1"/>
  <c r="F28" i="23" a="1"/>
  <c r="F28" i="23" s="1"/>
  <c r="F25" i="23" a="1"/>
  <c r="F25" i="23" s="1"/>
  <c r="F24" i="23" a="1"/>
  <c r="F24" i="23" s="1"/>
  <c r="F23" i="23" a="1"/>
  <c r="F23" i="23" s="1"/>
  <c r="F22" i="23" a="1"/>
  <c r="F22" i="23" s="1"/>
  <c r="F19" i="23" a="1"/>
  <c r="F19" i="23" s="1"/>
  <c r="F18" i="23" a="1"/>
  <c r="F18" i="23" s="1"/>
  <c r="F17" i="23" a="1"/>
  <c r="F17" i="23" s="1"/>
  <c r="F14" i="23" a="1"/>
  <c r="F14" i="23" s="1"/>
  <c r="F13" i="23" a="1"/>
  <c r="F13" i="23" s="1"/>
  <c r="F12" i="23" a="1"/>
  <c r="F12" i="23" s="1"/>
  <c r="F11" i="23" a="1"/>
  <c r="F11" i="23" s="1"/>
  <c r="F8" i="23" a="1"/>
  <c r="F8" i="23" s="1"/>
  <c r="F7" i="23" a="1"/>
  <c r="F7" i="23" s="1"/>
  <c r="F6" i="23" a="1"/>
  <c r="F6" i="23" s="1"/>
  <c r="F5" i="23" a="1"/>
  <c r="F5" i="23" s="1"/>
  <c r="F4" i="23" a="1"/>
  <c r="F4" i="23" s="1"/>
  <c r="F3" i="23" a="1"/>
  <c r="F3" i="23" s="1"/>
  <c r="F78" i="22" a="1"/>
  <c r="F78" i="22" s="1"/>
  <c r="F75" i="22" a="1"/>
  <c r="F75" i="22" s="1"/>
  <c r="F74" i="22" a="1"/>
  <c r="F74" i="22" s="1"/>
  <c r="F71" i="22" a="1"/>
  <c r="F71" i="22" s="1"/>
  <c r="F70" i="22" a="1"/>
  <c r="F70" i="22" s="1"/>
  <c r="F67" i="22" a="1"/>
  <c r="F67" i="22" s="1"/>
  <c r="F66" i="22" a="1"/>
  <c r="F66" i="22" s="1"/>
  <c r="F65" i="22" a="1"/>
  <c r="F65" i="22" s="1"/>
  <c r="F64" i="22" a="1"/>
  <c r="F64" i="22" s="1"/>
  <c r="F63" i="22" a="1"/>
  <c r="F63" i="22" s="1"/>
  <c r="F60" i="22" a="1"/>
  <c r="F60" i="22" s="1"/>
  <c r="F59" i="22" a="1"/>
  <c r="F59" i="22" s="1"/>
  <c r="F58" i="22" a="1"/>
  <c r="F58" i="22" s="1"/>
  <c r="F57" i="22" a="1"/>
  <c r="F57" i="22" s="1"/>
  <c r="F54" i="22" a="1"/>
  <c r="F54" i="22" s="1"/>
  <c r="F53" i="22" a="1"/>
  <c r="F53" i="22" s="1"/>
  <c r="F52" i="22" a="1"/>
  <c r="F52" i="22" s="1"/>
  <c r="F49" i="22" a="1"/>
  <c r="F49" i="22" s="1"/>
  <c r="F48" i="22" a="1"/>
  <c r="F48" i="22" s="1"/>
  <c r="F47" i="22" a="1"/>
  <c r="F47" i="22" s="1"/>
  <c r="F46" i="22" a="1"/>
  <c r="F46" i="22" s="1"/>
  <c r="F45" i="22" a="1"/>
  <c r="F45" i="22" s="1"/>
  <c r="F42" i="22" a="1"/>
  <c r="F42" i="22" s="1"/>
  <c r="F41" i="22" a="1"/>
  <c r="F41" i="22" s="1"/>
  <c r="F40" i="22" a="1"/>
  <c r="F40" i="22" s="1"/>
  <c r="F39" i="22" a="1"/>
  <c r="F39" i="22" s="1"/>
  <c r="F38" i="22" a="1"/>
  <c r="F38" i="22" s="1"/>
  <c r="F37" i="22" a="1"/>
  <c r="F37" i="22" s="1"/>
  <c r="F34" i="22" a="1"/>
  <c r="F34" i="22" s="1"/>
  <c r="F33" i="22" a="1"/>
  <c r="F33" i="22" s="1"/>
  <c r="F32" i="22" a="1"/>
  <c r="F32" i="22" s="1"/>
  <c r="F29" i="22" a="1"/>
  <c r="F29" i="22" s="1"/>
  <c r="F28" i="22" a="1"/>
  <c r="F28" i="22" s="1"/>
  <c r="F27" i="22" a="1"/>
  <c r="F27" i="22" s="1"/>
  <c r="F26" i="22" a="1"/>
  <c r="F26" i="22" s="1"/>
  <c r="F23" i="22" a="1"/>
  <c r="F23" i="22" s="1"/>
  <c r="F22" i="22" a="1"/>
  <c r="F22" i="22" s="1"/>
  <c r="F21" i="22" a="1"/>
  <c r="F21" i="22" s="1"/>
  <c r="F20" i="22" a="1"/>
  <c r="F20" i="22" s="1"/>
  <c r="F19" i="22" a="1"/>
  <c r="F19" i="22" s="1"/>
  <c r="F18" i="22" a="1"/>
  <c r="F18" i="22" s="1"/>
  <c r="F15" i="22" a="1"/>
  <c r="F15" i="22" s="1"/>
  <c r="F14" i="22" a="1"/>
  <c r="F14" i="22" s="1"/>
  <c r="F13" i="22" a="1"/>
  <c r="F13" i="22" s="1"/>
  <c r="F12" i="22" a="1"/>
  <c r="F12" i="22" s="1"/>
  <c r="F9" i="22" a="1"/>
  <c r="F9" i="22" s="1"/>
  <c r="F8" i="22" a="1"/>
  <c r="F8" i="22" s="1"/>
  <c r="F7" i="22" a="1"/>
  <c r="F7" i="22" s="1"/>
  <c r="F6" i="22" a="1"/>
  <c r="F6" i="22" s="1"/>
  <c r="F5" i="22" a="1"/>
  <c r="F5" i="22" s="1"/>
  <c r="F4" i="22" a="1"/>
  <c r="F4" i="22" s="1"/>
  <c r="F3" i="22" a="1"/>
  <c r="F3" i="22" s="1"/>
  <c r="F58" i="21" a="1"/>
  <c r="F58" i="21" s="1"/>
  <c r="F55" i="21" a="1"/>
  <c r="F55" i="21" s="1"/>
  <c r="F54" i="21" a="1"/>
  <c r="F54" i="21" s="1"/>
  <c r="F51" i="21" a="1"/>
  <c r="F51" i="21" s="1"/>
  <c r="F50" i="21" a="1"/>
  <c r="F50" i="21" s="1"/>
  <c r="F47" i="21" a="1"/>
  <c r="F47" i="21" s="1"/>
  <c r="F46" i="21" a="1"/>
  <c r="F46" i="21" s="1"/>
  <c r="F43" i="21" a="1"/>
  <c r="F43" i="21" s="1"/>
  <c r="F42" i="21" a="1"/>
  <c r="F42" i="21" s="1"/>
  <c r="F39" i="21" a="1"/>
  <c r="F39" i="21" s="1"/>
  <c r="F38" i="21" a="1"/>
  <c r="F38" i="21" s="1"/>
  <c r="F37" i="21" a="1"/>
  <c r="F37" i="21" s="1"/>
  <c r="F34" i="21" a="1"/>
  <c r="F34" i="21" s="1"/>
  <c r="F33" i="21" a="1"/>
  <c r="F33" i="21" s="1"/>
  <c r="F30" i="21" a="1"/>
  <c r="F30" i="21" s="1"/>
  <c r="F29" i="21" a="1"/>
  <c r="F29" i="21" s="1"/>
  <c r="F28" i="21" a="1"/>
  <c r="F28" i="21" s="1"/>
  <c r="F25" i="21" a="1"/>
  <c r="F25" i="21" s="1"/>
  <c r="F24" i="21" a="1"/>
  <c r="F24" i="21" s="1"/>
  <c r="F23" i="21" a="1"/>
  <c r="F23" i="21" s="1"/>
  <c r="F22" i="21" a="1"/>
  <c r="F22" i="21" s="1"/>
  <c r="F21" i="21" a="1"/>
  <c r="F21" i="21" s="1"/>
  <c r="F18" i="21" a="1"/>
  <c r="F18" i="21" s="1"/>
  <c r="F17" i="21" a="1"/>
  <c r="F17" i="21" s="1"/>
  <c r="F16" i="21" a="1"/>
  <c r="F16" i="21" s="1"/>
  <c r="F15" i="21" a="1"/>
  <c r="F15" i="21" s="1"/>
  <c r="F14" i="21" a="1"/>
  <c r="F14" i="21" s="1"/>
  <c r="F11" i="21" a="1"/>
  <c r="F11" i="21" s="1"/>
  <c r="F10" i="21" a="1"/>
  <c r="F10" i="21" s="1"/>
  <c r="F9" i="21" a="1"/>
  <c r="F9" i="21" s="1"/>
  <c r="F8" i="21" a="1"/>
  <c r="F8" i="21" s="1"/>
  <c r="F5" i="21" a="1"/>
  <c r="F5" i="21" s="1"/>
  <c r="F4" i="21" a="1"/>
  <c r="F4" i="21" s="1"/>
  <c r="F3" i="21" a="1"/>
  <c r="F3" i="21" s="1"/>
  <c r="F74" i="9" a="1"/>
  <c r="F74" i="9" s="1"/>
  <c r="F73" i="9" a="1"/>
  <c r="F73" i="9" s="1"/>
  <c r="F72" i="9" a="1"/>
  <c r="F72" i="9" s="1"/>
  <c r="F71" i="9" a="1"/>
  <c r="F71" i="9" s="1"/>
  <c r="F70" i="9" a="1"/>
  <c r="F70" i="9" s="1"/>
  <c r="F69" i="9" a="1"/>
  <c r="F69" i="9" s="1"/>
  <c r="F66" i="9" a="1"/>
  <c r="F66" i="9" s="1"/>
  <c r="F63" i="9" a="1"/>
  <c r="F63" i="9" s="1"/>
  <c r="F59" i="9" a="1"/>
  <c r="F59" i="9" s="1"/>
  <c r="F58" i="9" a="1"/>
  <c r="F58" i="9" s="1"/>
  <c r="F55" i="9" a="1"/>
  <c r="F55" i="9" s="1"/>
  <c r="F54" i="9" a="1"/>
  <c r="F54" i="9" s="1"/>
  <c r="F51" i="9" a="1"/>
  <c r="F51" i="9" s="1"/>
  <c r="F50" i="9" a="1"/>
  <c r="F50" i="9" s="1"/>
  <c r="F49" i="9" a="1"/>
  <c r="F49" i="9" s="1"/>
  <c r="F46" i="9" a="1"/>
  <c r="F46" i="9" s="1"/>
  <c r="F45" i="9" a="1"/>
  <c r="F45" i="9" s="1"/>
  <c r="F44" i="9" a="1"/>
  <c r="F44" i="9" s="1"/>
  <c r="F38" i="9" a="1"/>
  <c r="F38" i="9" s="1"/>
  <c r="F37" i="9" a="1"/>
  <c r="F37" i="9" s="1"/>
  <c r="F34" i="9" a="1"/>
  <c r="F34" i="9" s="1"/>
  <c r="F31" i="9" a="1"/>
  <c r="F31" i="9" s="1"/>
  <c r="F30" i="9" a="1"/>
  <c r="F30" i="9" s="1"/>
  <c r="F29" i="9" a="1"/>
  <c r="F29" i="9" s="1"/>
  <c r="F26" i="9" a="1"/>
  <c r="F26" i="9" s="1"/>
  <c r="F25" i="9" a="1"/>
  <c r="F25" i="9" s="1"/>
  <c r="F24" i="9" a="1"/>
  <c r="F24" i="9" s="1"/>
  <c r="F21" i="9" a="1"/>
  <c r="F21" i="9" s="1"/>
  <c r="F18" i="9" a="1"/>
  <c r="F18" i="9" s="1"/>
  <c r="F17" i="9" a="1"/>
  <c r="F17" i="9" s="1"/>
  <c r="F16" i="9" a="1"/>
  <c r="F16" i="9" s="1"/>
  <c r="F15" i="9" a="1"/>
  <c r="F15" i="9" s="1"/>
  <c r="F14" i="9" a="1"/>
  <c r="F14" i="9" s="1"/>
  <c r="F11" i="9" a="1"/>
  <c r="F11" i="9" s="1"/>
  <c r="F10" i="9" a="1"/>
  <c r="F10" i="9" s="1"/>
  <c r="F9" i="9" a="1"/>
  <c r="F9" i="9" s="1"/>
  <c r="F7" i="9" a="1"/>
  <c r="F7" i="9" s="1"/>
  <c r="F4" i="9" a="1"/>
  <c r="F4" i="9" s="1"/>
  <c r="F3" i="9" a="1"/>
  <c r="F3" i="9" s="1"/>
  <c r="F67" i="19" a="1"/>
  <c r="F67" i="19" s="1"/>
  <c r="F64" i="19" a="1"/>
  <c r="F64" i="19" s="1"/>
  <c r="F63" i="19" a="1"/>
  <c r="F63" i="19" s="1"/>
  <c r="F62" i="19" a="1"/>
  <c r="F62" i="19" s="1"/>
  <c r="F59" i="19" a="1"/>
  <c r="F59" i="19" s="1"/>
  <c r="F58" i="19" a="1"/>
  <c r="F58" i="19" s="1"/>
  <c r="F55" i="19" a="1"/>
  <c r="F55" i="19" s="1"/>
  <c r="F54" i="19" a="1"/>
  <c r="F54" i="19" s="1"/>
  <c r="F53" i="19" a="1"/>
  <c r="F53" i="19" s="1"/>
  <c r="F50" i="19" a="1"/>
  <c r="F50" i="19" s="1"/>
  <c r="F49" i="19" a="1"/>
  <c r="F49" i="19" s="1"/>
  <c r="F48" i="19" a="1"/>
  <c r="F48" i="19" s="1"/>
  <c r="F47" i="19" a="1"/>
  <c r="F47" i="19" s="1"/>
  <c r="F46" i="19" a="1"/>
  <c r="F46" i="19" s="1"/>
  <c r="F43" i="19" a="1"/>
  <c r="F43" i="19" s="1"/>
  <c r="F42" i="19" a="1"/>
  <c r="F42" i="19" s="1"/>
  <c r="F41" i="19" a="1"/>
  <c r="F41" i="19" s="1"/>
  <c r="F40" i="19" a="1"/>
  <c r="F40" i="19" s="1"/>
  <c r="F39" i="19" a="1"/>
  <c r="F39" i="19" s="1"/>
  <c r="F38" i="19" a="1"/>
  <c r="F38" i="19" s="1"/>
  <c r="F37" i="19" a="1"/>
  <c r="F37" i="19" s="1"/>
  <c r="F34" i="19" a="1"/>
  <c r="F34" i="19" s="1"/>
  <c r="F33" i="19" a="1"/>
  <c r="F33" i="19" s="1"/>
  <c r="F32" i="19" a="1"/>
  <c r="F32" i="19" s="1"/>
  <c r="F31" i="19" a="1"/>
  <c r="F31" i="19" s="1"/>
  <c r="F30" i="19" a="1"/>
  <c r="F30" i="19" s="1"/>
  <c r="F27" i="19" a="1"/>
  <c r="F27" i="19" s="1"/>
  <c r="F26" i="19" a="1"/>
  <c r="F26" i="19" s="1"/>
  <c r="F25" i="19" a="1"/>
  <c r="F25" i="19" s="1"/>
  <c r="F24" i="19" a="1"/>
  <c r="F24" i="19" s="1"/>
  <c r="F23" i="19" a="1"/>
  <c r="F23" i="19" s="1"/>
  <c r="F22" i="19" a="1"/>
  <c r="F22" i="19" s="1"/>
  <c r="F19" i="19" a="1"/>
  <c r="F19" i="19" s="1"/>
  <c r="F18" i="19" a="1"/>
  <c r="F18" i="19" s="1"/>
  <c r="F17" i="19" a="1"/>
  <c r="F17" i="19" s="1"/>
  <c r="F16" i="19" a="1"/>
  <c r="F16" i="19" s="1"/>
  <c r="F15" i="19" a="1"/>
  <c r="F15" i="19" s="1"/>
  <c r="F14" i="19" a="1"/>
  <c r="F14" i="19" s="1"/>
  <c r="F11" i="19" a="1"/>
  <c r="F11" i="19" s="1"/>
  <c r="F10" i="19" a="1"/>
  <c r="F10" i="19" s="1"/>
  <c r="F9" i="19" a="1"/>
  <c r="F9" i="19" s="1"/>
  <c r="F8" i="19" a="1"/>
  <c r="F8" i="19" s="1"/>
  <c r="F7" i="19" a="1"/>
  <c r="F7" i="19" s="1"/>
  <c r="F6" i="19" a="1"/>
  <c r="F6" i="19" s="1"/>
  <c r="F5" i="19" a="1"/>
  <c r="F5" i="19" s="1"/>
  <c r="F4" i="19" a="1"/>
  <c r="F4" i="19" s="1"/>
  <c r="F37" i="31" a="1"/>
  <c r="F37" i="31" s="1"/>
  <c r="F34" i="31" a="1"/>
  <c r="F34" i="31" s="1"/>
  <c r="F33" i="31" a="1"/>
  <c r="F33" i="31" s="1"/>
  <c r="F30" i="31" a="1"/>
  <c r="F30" i="31" s="1"/>
  <c r="F29" i="31" a="1"/>
  <c r="F29" i="31" s="1"/>
  <c r="F26" i="31" a="1"/>
  <c r="F26" i="31" s="1"/>
  <c r="F25" i="31" a="1"/>
  <c r="F25" i="31" s="1"/>
  <c r="F24" i="31" a="1"/>
  <c r="F24" i="31" s="1"/>
  <c r="F23" i="31" a="1"/>
  <c r="F23" i="31" s="1"/>
  <c r="F22" i="31" a="1"/>
  <c r="F22" i="31" s="1"/>
  <c r="F21" i="31" a="1"/>
  <c r="F21" i="31" s="1"/>
  <c r="F18" i="31" a="1"/>
  <c r="F18" i="31" s="1"/>
  <c r="F17" i="31" a="1"/>
  <c r="F17" i="31" s="1"/>
  <c r="F16" i="31" a="1"/>
  <c r="F16" i="31" s="1"/>
  <c r="F13" i="31"/>
  <c r="F13" i="31" a="1"/>
  <c r="F12" i="31" a="1"/>
  <c r="F12" i="31" s="1"/>
  <c r="F11" i="31" a="1"/>
  <c r="F11" i="31" s="1"/>
  <c r="F8" i="31" a="1"/>
  <c r="F8" i="31" s="1"/>
  <c r="F7" i="31" a="1"/>
  <c r="F7" i="31" s="1"/>
  <c r="F6" i="31" a="1"/>
  <c r="F6" i="31" s="1"/>
  <c r="F5" i="31" a="1"/>
  <c r="F5" i="31" s="1"/>
  <c r="F4" i="31" a="1"/>
  <c r="F4" i="31" s="1"/>
  <c r="F3" i="31" a="1"/>
  <c r="F3" i="31" s="1"/>
  <c r="F34" i="18" a="1"/>
  <c r="F34" i="18" s="1"/>
  <c r="F31" i="18" a="1"/>
  <c r="F31" i="18" s="1"/>
  <c r="F30" i="18" a="1"/>
  <c r="F30" i="18" s="1"/>
  <c r="F29" i="18" a="1"/>
  <c r="F29" i="18" s="1"/>
  <c r="F26" i="18" a="1"/>
  <c r="F26" i="18" s="1"/>
  <c r="F25" i="18" a="1"/>
  <c r="F25" i="18" s="1"/>
  <c r="F22" i="18" a="1"/>
  <c r="F22" i="18" s="1"/>
  <c r="F19" i="18" a="1"/>
  <c r="F19" i="18" s="1"/>
  <c r="F18" i="18" a="1"/>
  <c r="F18" i="18" s="1"/>
  <c r="F15" i="18" a="1"/>
  <c r="F15" i="18" s="1"/>
  <c r="F14" i="18" a="1"/>
  <c r="F14" i="18" s="1"/>
  <c r="F13" i="18" a="1"/>
  <c r="F13" i="18" s="1"/>
  <c r="F12" i="18" a="1"/>
  <c r="F12" i="18" s="1"/>
  <c r="F9" i="18" a="1"/>
  <c r="F9" i="18" s="1"/>
  <c r="F6" i="18" a="1"/>
  <c r="F6" i="18" s="1"/>
  <c r="F5" i="18" a="1"/>
  <c r="F5" i="18" s="1"/>
  <c r="F4" i="18" a="1"/>
  <c r="F4" i="18" s="1"/>
  <c r="F3" i="18" a="1"/>
  <c r="F3" i="18" s="1"/>
  <c r="F46" i="17" a="1"/>
  <c r="F46" i="17" s="1"/>
  <c r="F43" i="17" a="1"/>
  <c r="F43" i="17" s="1"/>
  <c r="F42" i="17" a="1"/>
  <c r="F42" i="17" s="1"/>
  <c r="F41" i="17" a="1"/>
  <c r="F41" i="17" s="1"/>
  <c r="F38" i="17" a="1"/>
  <c r="F38" i="17" s="1"/>
  <c r="F37" i="17" a="1"/>
  <c r="F37" i="17" s="1"/>
  <c r="F34" i="17" a="1"/>
  <c r="F34" i="17" s="1"/>
  <c r="F33" i="17" a="1"/>
  <c r="F33" i="17" s="1"/>
  <c r="F32" i="17" a="1"/>
  <c r="F32" i="17" s="1"/>
  <c r="F29" i="17" a="1"/>
  <c r="F29" i="17" s="1"/>
  <c r="F26" i="17" a="1"/>
  <c r="F26" i="17" s="1"/>
  <c r="F25" i="17" a="1"/>
  <c r="F25" i="17" s="1"/>
  <c r="F22" i="17" a="1"/>
  <c r="F22" i="17" s="1"/>
  <c r="F21" i="17" a="1"/>
  <c r="F21" i="17" s="1"/>
  <c r="F20" i="17" a="1"/>
  <c r="F20" i="17" s="1"/>
  <c r="F19" i="17" a="1"/>
  <c r="F19" i="17" s="1"/>
  <c r="F18" i="17" a="1"/>
  <c r="F18" i="17" s="1"/>
  <c r="F17" i="17" a="1"/>
  <c r="F17" i="17" s="1"/>
  <c r="F14" i="17" a="1"/>
  <c r="F14" i="17" s="1"/>
  <c r="F13" i="17" a="1"/>
  <c r="F13" i="17" s="1"/>
  <c r="F12" i="17" a="1"/>
  <c r="F12" i="17" s="1"/>
  <c r="F9" i="17" a="1"/>
  <c r="F9" i="17" s="1"/>
  <c r="F8" i="17" a="1"/>
  <c r="F8" i="17" s="1"/>
  <c r="F7" i="17" a="1"/>
  <c r="F7" i="17" s="1"/>
  <c r="F6" i="17" a="1"/>
  <c r="F6" i="17" s="1"/>
  <c r="F5" i="17" a="1"/>
  <c r="F5" i="17" s="1"/>
  <c r="F4" i="17" a="1"/>
  <c r="F4" i="17" s="1"/>
  <c r="F3" i="17" a="1"/>
  <c r="F3" i="17" s="1"/>
  <c r="F39" i="16" a="1"/>
  <c r="F39" i="16" s="1"/>
  <c r="F36" i="16" a="1"/>
  <c r="F36" i="16" s="1"/>
  <c r="F35" i="16" a="1"/>
  <c r="F35" i="16" s="1"/>
  <c r="F34" i="16" a="1"/>
  <c r="F34" i="16" s="1"/>
  <c r="F31" i="16" a="1"/>
  <c r="F31" i="16" s="1"/>
  <c r="F30" i="16" a="1"/>
  <c r="F30" i="16" s="1"/>
  <c r="F27" i="16" a="1"/>
  <c r="F27" i="16" s="1"/>
  <c r="F26" i="16" a="1"/>
  <c r="F26" i="16" s="1"/>
  <c r="F25" i="16" a="1"/>
  <c r="F25" i="16" s="1"/>
  <c r="F24" i="16" a="1"/>
  <c r="F24" i="16" s="1"/>
  <c r="F21" i="16" a="1"/>
  <c r="F21" i="16" s="1"/>
  <c r="F20" i="16" a="1"/>
  <c r="F20" i="16" s="1"/>
  <c r="F19" i="16" a="1"/>
  <c r="F19" i="16" s="1"/>
  <c r="F18" i="16" a="1"/>
  <c r="F18" i="16" s="1"/>
  <c r="F17" i="16" a="1"/>
  <c r="F17" i="16" s="1"/>
  <c r="F16" i="16" a="1"/>
  <c r="F16" i="16" s="1"/>
  <c r="F15" i="16" a="1"/>
  <c r="F15" i="16" s="1"/>
  <c r="F14" i="16" a="1"/>
  <c r="F14" i="16" s="1"/>
  <c r="F13" i="16" a="1"/>
  <c r="F13" i="16" s="1"/>
  <c r="F10" i="16" a="1"/>
  <c r="F10" i="16" s="1"/>
  <c r="F9" i="16" a="1"/>
  <c r="F9" i="16" s="1"/>
  <c r="F8" i="16" a="1"/>
  <c r="F8" i="16" s="1"/>
  <c r="F7" i="16" a="1"/>
  <c r="F7" i="16" s="1"/>
  <c r="F6" i="16" a="1"/>
  <c r="F6" i="16" s="1"/>
  <c r="F5" i="16" a="1"/>
  <c r="F5" i="16" s="1"/>
  <c r="F4" i="16" a="1"/>
  <c r="F4" i="16" s="1"/>
  <c r="F3" i="16" a="1"/>
  <c r="F3" i="16" s="1"/>
  <c r="F45" i="20" a="1"/>
  <c r="F45" i="20" s="1"/>
  <c r="F42" i="20" a="1"/>
  <c r="F42" i="20" s="1"/>
  <c r="F41" i="20" a="1"/>
  <c r="F41" i="20" s="1"/>
  <c r="F40" i="20" a="1"/>
  <c r="F40" i="20" s="1"/>
  <c r="F37" i="20" a="1"/>
  <c r="F37" i="20" s="1"/>
  <c r="F36" i="20"/>
  <c r="F36" i="20" a="1"/>
  <c r="F33" i="20" a="1"/>
  <c r="F33" i="20" s="1"/>
  <c r="F32" i="20" a="1"/>
  <c r="F32" i="20" s="1"/>
  <c r="F31" i="20" a="1"/>
  <c r="F31" i="20" s="1"/>
  <c r="F28" i="20" a="1"/>
  <c r="F28" i="20" s="1"/>
  <c r="F27" i="20" a="1"/>
  <c r="F27" i="20" s="1"/>
  <c r="F26" i="20" a="1"/>
  <c r="F26" i="20" s="1"/>
  <c r="F25" i="20" a="1"/>
  <c r="F25" i="20" s="1"/>
  <c r="F24" i="20" a="1"/>
  <c r="F24" i="20" s="1"/>
  <c r="F23" i="20" a="1"/>
  <c r="F23" i="20" s="1"/>
  <c r="F20" i="20" a="1"/>
  <c r="F20" i="20" s="1"/>
  <c r="F19" i="20" a="1"/>
  <c r="F19" i="20" s="1"/>
  <c r="F18" i="20" a="1"/>
  <c r="F18" i="20" s="1"/>
  <c r="F17" i="20" a="1"/>
  <c r="F17" i="20" s="1"/>
  <c r="F16" i="20" a="1"/>
  <c r="F16" i="20" s="1"/>
  <c r="F15" i="20" a="1"/>
  <c r="F15" i="20" s="1"/>
  <c r="F14" i="20" a="1"/>
  <c r="F14" i="20" s="1"/>
  <c r="F13" i="20" a="1"/>
  <c r="F13" i="20" s="1"/>
  <c r="F12" i="20" a="1"/>
  <c r="F12" i="20" s="1"/>
  <c r="F11" i="20" a="1"/>
  <c r="F11" i="20" s="1"/>
  <c r="F8" i="20" a="1"/>
  <c r="F8" i="20" s="1"/>
  <c r="F7" i="20" a="1"/>
  <c r="F7" i="20" s="1"/>
  <c r="F6" i="20" a="1"/>
  <c r="F6" i="20" s="1"/>
  <c r="F5" i="20" a="1"/>
  <c r="F5" i="20" s="1"/>
  <c r="F4" i="20" a="1"/>
  <c r="F4" i="20" s="1"/>
  <c r="F3" i="20" a="1"/>
  <c r="F3" i="20" s="1"/>
  <c r="F60" i="15" a="1"/>
  <c r="F60" i="15" s="1"/>
  <c r="F57" i="15" a="1"/>
  <c r="F57" i="15" s="1"/>
  <c r="F56" i="15" a="1"/>
  <c r="F56" i="15" s="1"/>
  <c r="F55" i="15" a="1"/>
  <c r="F55" i="15" s="1"/>
  <c r="F52" i="15" a="1"/>
  <c r="F52" i="15" s="1"/>
  <c r="F51" i="15" a="1"/>
  <c r="F51" i="15" s="1"/>
  <c r="F48" i="15" a="1"/>
  <c r="F48" i="15" s="1"/>
  <c r="F47" i="15" a="1"/>
  <c r="F47" i="15" s="1"/>
  <c r="F46" i="15" a="1"/>
  <c r="F46" i="15" s="1"/>
  <c r="F45" i="15" a="1"/>
  <c r="F45" i="15" s="1"/>
  <c r="F44" i="15" a="1"/>
  <c r="F44" i="15" s="1"/>
  <c r="F41" i="15" a="1"/>
  <c r="F41" i="15" s="1"/>
  <c r="F40" i="15" a="1"/>
  <c r="F40" i="15" s="1"/>
  <c r="F39" i="15" a="1"/>
  <c r="F39" i="15" s="1"/>
  <c r="F36" i="15" a="1"/>
  <c r="F36" i="15" s="1"/>
  <c r="F35" i="15" a="1"/>
  <c r="F35" i="15" s="1"/>
  <c r="F34" i="15" a="1"/>
  <c r="F34" i="15" s="1"/>
  <c r="F33" i="15" a="1"/>
  <c r="F33" i="15" s="1"/>
  <c r="F32" i="15" a="1"/>
  <c r="F32" i="15" s="1"/>
  <c r="F29" i="15" a="1"/>
  <c r="F29" i="15" s="1"/>
  <c r="F28" i="15" a="1"/>
  <c r="F28" i="15" s="1"/>
  <c r="F27" i="15" a="1"/>
  <c r="F27" i="15" s="1"/>
  <c r="F26" i="15" a="1"/>
  <c r="F26" i="15" s="1"/>
  <c r="F25" i="15" a="1"/>
  <c r="F25" i="15" s="1"/>
  <c r="F24" i="15" a="1"/>
  <c r="F24" i="15" s="1"/>
  <c r="F23" i="15" a="1"/>
  <c r="F23" i="15" s="1"/>
  <c r="F20" i="15" a="1"/>
  <c r="F20" i="15" s="1"/>
  <c r="F19" i="15" a="1"/>
  <c r="F19" i="15" s="1"/>
  <c r="F18" i="15" a="1"/>
  <c r="F18" i="15" s="1"/>
  <c r="F17" i="15" a="1"/>
  <c r="F17" i="15" s="1"/>
  <c r="F16" i="15" a="1"/>
  <c r="F16" i="15" s="1"/>
  <c r="F15" i="15" a="1"/>
  <c r="F15" i="15" s="1"/>
  <c r="F14" i="15" a="1"/>
  <c r="F14" i="15" s="1"/>
  <c r="F13" i="15" a="1"/>
  <c r="F13" i="15" s="1"/>
  <c r="F12" i="15" a="1"/>
  <c r="F12" i="15" s="1"/>
  <c r="F9" i="15" a="1"/>
  <c r="F9" i="15" s="1"/>
  <c r="F8" i="15" a="1"/>
  <c r="F8" i="15" s="1"/>
  <c r="F7" i="15" a="1"/>
  <c r="F7" i="15" s="1"/>
  <c r="F6" i="15" a="1"/>
  <c r="F6" i="15" s="1"/>
  <c r="F5" i="15" a="1"/>
  <c r="F5" i="15" s="1"/>
  <c r="F4" i="15" a="1"/>
  <c r="F4" i="15" s="1"/>
  <c r="F3" i="15" a="1"/>
  <c r="F3" i="15" s="1"/>
  <c r="F54" i="14" a="1"/>
  <c r="F54" i="14" s="1"/>
  <c r="F51" i="14" a="1"/>
  <c r="F51" i="14" s="1"/>
  <c r="F50" i="14" a="1"/>
  <c r="F50" i="14" s="1"/>
  <c r="F47" i="14" a="1"/>
  <c r="F47" i="14" s="1"/>
  <c r="F46" i="14" a="1"/>
  <c r="F46" i="14" s="1"/>
  <c r="F43" i="14" a="1"/>
  <c r="F43" i="14" s="1"/>
  <c r="F42" i="14" a="1"/>
  <c r="F42" i="14" s="1"/>
  <c r="F41" i="14" a="1"/>
  <c r="F41" i="14" s="1"/>
  <c r="F38" i="14" a="1"/>
  <c r="F38" i="14" s="1"/>
  <c r="F37" i="14" a="1"/>
  <c r="F37" i="14" s="1"/>
  <c r="F36" i="14" a="1"/>
  <c r="F36" i="14" s="1"/>
  <c r="F35" i="14" a="1"/>
  <c r="F35" i="14" s="1"/>
  <c r="F32" i="14" a="1"/>
  <c r="F32" i="14" s="1"/>
  <c r="F31" i="14" a="1"/>
  <c r="F31" i="14" s="1"/>
  <c r="F30" i="14" a="1"/>
  <c r="F30" i="14" s="1"/>
  <c r="F27" i="14" a="1"/>
  <c r="F27" i="14" s="1"/>
  <c r="F26" i="14" a="1"/>
  <c r="F26" i="14" s="1"/>
  <c r="F25" i="14" a="1"/>
  <c r="F25" i="14" s="1"/>
  <c r="F22" i="14" a="1"/>
  <c r="F22" i="14" s="1"/>
  <c r="F21" i="14" a="1"/>
  <c r="F21" i="14" s="1"/>
  <c r="F20" i="14" a="1"/>
  <c r="F20" i="14" s="1"/>
  <c r="F19" i="14" a="1"/>
  <c r="F19" i="14" s="1"/>
  <c r="F18" i="14" a="1"/>
  <c r="F18" i="14" s="1"/>
  <c r="F17" i="14" a="1"/>
  <c r="F17" i="14" s="1"/>
  <c r="F16" i="14" a="1"/>
  <c r="F16" i="14" s="1"/>
  <c r="F13" i="14" a="1"/>
  <c r="F13" i="14" s="1"/>
  <c r="F12" i="14" a="1"/>
  <c r="F12" i="14" s="1"/>
  <c r="F11" i="14" a="1"/>
  <c r="F11" i="14" s="1"/>
  <c r="F10" i="14" a="1"/>
  <c r="F10" i="14" s="1"/>
  <c r="F9" i="14" a="1"/>
  <c r="F9" i="14" s="1"/>
  <c r="F8" i="14" a="1"/>
  <c r="F8" i="14" s="1"/>
  <c r="F7" i="14" a="1"/>
  <c r="F7" i="14" s="1"/>
  <c r="F58" i="13" a="1"/>
  <c r="F58" i="13" s="1"/>
  <c r="F55" i="13" a="1"/>
  <c r="F55" i="13" s="1"/>
  <c r="F52" i="13" a="1"/>
  <c r="F52" i="13" s="1"/>
  <c r="F51" i="13" a="1"/>
  <c r="F51" i="13" s="1"/>
  <c r="F48" i="13" a="1"/>
  <c r="F48" i="13" s="1"/>
  <c r="F47" i="13" a="1"/>
  <c r="F47" i="13" s="1"/>
  <c r="F44" i="13" a="1"/>
  <c r="F44" i="13" s="1"/>
  <c r="F43" i="13" a="1"/>
  <c r="F43" i="13" s="1"/>
  <c r="F42" i="13" a="1"/>
  <c r="F42" i="13" s="1"/>
  <c r="F39" i="13" a="1"/>
  <c r="F39" i="13" s="1"/>
  <c r="F38" i="13" a="1"/>
  <c r="F38" i="13" s="1"/>
  <c r="F37" i="13" a="1"/>
  <c r="F37" i="13" s="1"/>
  <c r="F34" i="13" a="1"/>
  <c r="F34" i="13" s="1"/>
  <c r="F33" i="13" a="1"/>
  <c r="F33" i="13" s="1"/>
  <c r="F32" i="13" a="1"/>
  <c r="F32" i="13" s="1"/>
  <c r="F31" i="13" a="1"/>
  <c r="F31" i="13" s="1"/>
  <c r="F29" i="13" a="1"/>
  <c r="F29" i="13" s="1"/>
  <c r="F26" i="13" a="1"/>
  <c r="F26" i="13" s="1"/>
  <c r="F25" i="13" a="1"/>
  <c r="F25" i="13" s="1"/>
  <c r="F24" i="13" a="1"/>
  <c r="F24" i="13" s="1"/>
  <c r="F23" i="13" a="1"/>
  <c r="F23" i="13" s="1"/>
  <c r="F22" i="13" a="1"/>
  <c r="F22" i="13" s="1"/>
  <c r="F21" i="13" a="1"/>
  <c r="F21" i="13" s="1"/>
  <c r="F18" i="13" a="1"/>
  <c r="F18" i="13" s="1"/>
  <c r="F17" i="13" a="1"/>
  <c r="F17" i="13" s="1"/>
  <c r="F16" i="13" a="1"/>
  <c r="F16" i="13" s="1"/>
  <c r="F15" i="13" a="1"/>
  <c r="F15" i="13" s="1"/>
  <c r="F14" i="13" a="1"/>
  <c r="F14" i="13" s="1"/>
  <c r="F11" i="13" a="1"/>
  <c r="F11" i="13" s="1"/>
  <c r="F10" i="13" a="1"/>
  <c r="F10" i="13" s="1"/>
  <c r="F7" i="13" a="1"/>
  <c r="F7" i="13" s="1"/>
  <c r="F6" i="13" a="1"/>
  <c r="F6" i="13" s="1"/>
  <c r="F5" i="13" a="1"/>
  <c r="F5" i="13" s="1"/>
  <c r="F4" i="13" a="1"/>
  <c r="F4" i="13" s="1"/>
  <c r="F3" i="13" a="1"/>
  <c r="F3" i="13" s="1"/>
  <c r="F125" i="12" a="1"/>
  <c r="F125" i="12" s="1"/>
  <c r="F122" i="12" a="1"/>
  <c r="F122" i="12" s="1"/>
  <c r="F119" i="12" a="1"/>
  <c r="F119" i="12" s="1"/>
  <c r="F118" i="12" a="1"/>
  <c r="F118" i="12" s="1"/>
  <c r="F115" i="12" a="1"/>
  <c r="F115" i="12" s="1"/>
  <c r="F114" i="12" a="1"/>
  <c r="F114" i="12" s="1"/>
  <c r="F111" i="12" a="1"/>
  <c r="F111" i="12" s="1"/>
  <c r="F110" i="12" a="1"/>
  <c r="F110" i="12" s="1"/>
  <c r="F109" i="12" a="1"/>
  <c r="F109" i="12" s="1"/>
  <c r="F108" i="12" a="1"/>
  <c r="F108" i="12" s="1"/>
  <c r="F107" i="12" a="1"/>
  <c r="F107" i="12" s="1"/>
  <c r="F104" i="12" a="1"/>
  <c r="F104" i="12" s="1"/>
  <c r="F103" i="12" a="1"/>
  <c r="F103" i="12" s="1"/>
  <c r="F102" i="12" a="1"/>
  <c r="F102" i="12" s="1"/>
  <c r="F101" i="12" a="1"/>
  <c r="F101" i="12" s="1"/>
  <c r="F100" i="12" a="1"/>
  <c r="F100" i="12" s="1"/>
  <c r="F99" i="12" a="1"/>
  <c r="F99" i="12" s="1"/>
  <c r="F98" i="12" a="1"/>
  <c r="F98" i="12" s="1"/>
  <c r="F95" i="12" a="1"/>
  <c r="F95" i="12" s="1"/>
  <c r="F94" i="12" a="1"/>
  <c r="F94" i="12" s="1"/>
  <c r="F93" i="12" a="1"/>
  <c r="F93" i="12" s="1"/>
  <c r="F92" i="12" a="1"/>
  <c r="F92" i="12" s="1"/>
  <c r="F91" i="12" a="1"/>
  <c r="F91" i="12" s="1"/>
  <c r="F88" i="12" a="1"/>
  <c r="F88" i="12" s="1"/>
  <c r="F87" i="12" a="1"/>
  <c r="F87" i="12" s="1"/>
  <c r="F86" i="12" a="1"/>
  <c r="F86" i="12" s="1"/>
  <c r="F85" i="12" a="1"/>
  <c r="F85" i="12" s="1"/>
  <c r="F84" i="12" a="1"/>
  <c r="F84" i="12" s="1"/>
  <c r="F83" i="12" a="1"/>
  <c r="F83" i="12" s="1"/>
  <c r="F82" i="12" a="1"/>
  <c r="F82" i="12" s="1"/>
  <c r="F81" i="12" a="1"/>
  <c r="F81" i="12" s="1"/>
  <c r="F80" i="12" a="1"/>
  <c r="F80" i="12" s="1"/>
  <c r="F79" i="12" a="1"/>
  <c r="F79" i="12" s="1"/>
  <c r="F78" i="12" a="1"/>
  <c r="F78" i="12" s="1"/>
  <c r="F77" i="12" a="1"/>
  <c r="F77" i="12" s="1"/>
  <c r="F76" i="12" a="1"/>
  <c r="F76" i="12" s="1"/>
  <c r="F75" i="12" a="1"/>
  <c r="F75" i="12" s="1"/>
  <c r="F74" i="12" a="1"/>
  <c r="F74" i="12" s="1"/>
  <c r="F73" i="12" a="1"/>
  <c r="F73" i="12" s="1"/>
  <c r="F72" i="12" a="1"/>
  <c r="F72" i="12" s="1"/>
  <c r="G72" i="12" s="1"/>
  <c r="F71" i="12" a="1"/>
  <c r="F71" i="12" s="1"/>
  <c r="F68" i="12" a="1"/>
  <c r="F68" i="12" s="1"/>
  <c r="F67" i="12" a="1"/>
  <c r="F67" i="12" s="1"/>
  <c r="F66" i="12" a="1"/>
  <c r="F66" i="12" s="1"/>
  <c r="F65" i="12" a="1"/>
  <c r="F65" i="12" s="1"/>
  <c r="F64" i="12" a="1"/>
  <c r="F64" i="12" s="1"/>
  <c r="F63" i="12" a="1"/>
  <c r="F63" i="12" s="1"/>
  <c r="F62" i="12" a="1"/>
  <c r="F62" i="12" s="1"/>
  <c r="F59" i="12" a="1"/>
  <c r="F59" i="12" s="1"/>
  <c r="F58" i="12" a="1"/>
  <c r="F58" i="12" s="1"/>
  <c r="F57" i="12" a="1"/>
  <c r="F57" i="12" s="1"/>
  <c r="F56" i="12" a="1"/>
  <c r="F56" i="12" s="1"/>
  <c r="F55" i="12" a="1"/>
  <c r="F55" i="12" s="1"/>
  <c r="F54" i="12" a="1"/>
  <c r="F54" i="12" s="1"/>
  <c r="F53" i="12" a="1"/>
  <c r="F53" i="12" s="1"/>
  <c r="F52" i="12" a="1"/>
  <c r="F52" i="12" s="1"/>
  <c r="F51" i="12" a="1"/>
  <c r="F51" i="12" s="1"/>
  <c r="F50" i="12" a="1"/>
  <c r="F50" i="12" s="1"/>
  <c r="F47" i="12" a="1"/>
  <c r="F47" i="12" s="1"/>
  <c r="F46" i="12" a="1"/>
  <c r="F46" i="12" s="1"/>
  <c r="F45" i="12" a="1"/>
  <c r="F45" i="12" s="1"/>
  <c r="F44" i="12" a="1"/>
  <c r="F44" i="12" s="1"/>
  <c r="F43" i="12" a="1"/>
  <c r="F43" i="12" s="1"/>
  <c r="F42" i="12" a="1"/>
  <c r="F42" i="12" s="1"/>
  <c r="F41" i="12" a="1"/>
  <c r="F41" i="12" s="1"/>
  <c r="F40" i="12" a="1"/>
  <c r="F40" i="12" s="1"/>
  <c r="F37" i="12" a="1"/>
  <c r="F37" i="12" s="1"/>
  <c r="F36" i="12" a="1"/>
  <c r="F36" i="12" s="1"/>
  <c r="F35" i="12" a="1"/>
  <c r="F35" i="12" s="1"/>
  <c r="F34" i="12" a="1"/>
  <c r="F34" i="12" s="1"/>
  <c r="F33" i="12" a="1"/>
  <c r="F33" i="12" s="1"/>
  <c r="F30" i="12" a="1"/>
  <c r="F30" i="12" s="1"/>
  <c r="F29" i="12" a="1"/>
  <c r="F29" i="12" s="1"/>
  <c r="F28" i="12" a="1"/>
  <c r="F28" i="12" s="1"/>
  <c r="F27" i="12" a="1"/>
  <c r="F27" i="12" s="1"/>
  <c r="F24" i="12" a="1"/>
  <c r="F24" i="12" s="1"/>
  <c r="F23" i="12" a="1"/>
  <c r="F23" i="12" s="1"/>
  <c r="F22" i="12" a="1"/>
  <c r="F22" i="12" s="1"/>
  <c r="F21" i="12" a="1"/>
  <c r="F21" i="12" s="1"/>
  <c r="F20" i="12" a="1"/>
  <c r="F20" i="12" s="1"/>
  <c r="F19" i="12" a="1"/>
  <c r="F19" i="12" s="1"/>
  <c r="F18" i="12" a="1"/>
  <c r="F18" i="12" s="1"/>
  <c r="F17" i="12" a="1"/>
  <c r="F17" i="12" s="1"/>
  <c r="F14" i="12" a="1"/>
  <c r="F14" i="12" s="1"/>
  <c r="F13" i="12" a="1"/>
  <c r="F13" i="12" s="1"/>
  <c r="F12" i="12" a="1"/>
  <c r="F12" i="12" s="1"/>
  <c r="F11" i="12" a="1"/>
  <c r="F11" i="12" s="1"/>
  <c r="F10" i="12" a="1"/>
  <c r="F10" i="12" s="1"/>
  <c r="F9" i="12" a="1"/>
  <c r="F9" i="12" s="1"/>
  <c r="F8" i="12" a="1"/>
  <c r="F8" i="12" s="1"/>
  <c r="F7" i="12" a="1"/>
  <c r="F7" i="12" s="1"/>
  <c r="F6" i="12" a="1"/>
  <c r="F6" i="12" s="1"/>
  <c r="F5" i="12" a="1"/>
  <c r="F5" i="12" s="1"/>
  <c r="F4" i="12" a="1"/>
  <c r="F4" i="12" s="1"/>
  <c r="F3" i="12" a="1"/>
  <c r="F3" i="12" s="1"/>
  <c r="F22" i="27" a="1"/>
  <c r="F22" i="27" s="1"/>
  <c r="F19" i="27" a="1"/>
  <c r="F19" i="27" s="1"/>
  <c r="F18" i="27" a="1"/>
  <c r="F18" i="27" s="1"/>
  <c r="F15" i="27" a="1"/>
  <c r="F15" i="27" s="1"/>
  <c r="F14" i="27" a="1"/>
  <c r="F14" i="27" s="1"/>
  <c r="F11" i="27" a="1"/>
  <c r="F11" i="27" s="1"/>
  <c r="F10" i="27" a="1"/>
  <c r="F10" i="27" s="1"/>
  <c r="F9" i="27" a="1"/>
  <c r="F9" i="27" s="1"/>
  <c r="F8" i="27" a="1"/>
  <c r="F8" i="27" s="1"/>
  <c r="F7" i="27" a="1"/>
  <c r="F7" i="27" s="1"/>
  <c r="F4" i="27" a="1"/>
  <c r="F4" i="27" s="1"/>
  <c r="F3" i="27" a="1"/>
  <c r="F3" i="27" s="1"/>
  <c r="F34" i="8" a="1"/>
  <c r="F34" i="8" s="1"/>
  <c r="F33" i="8" a="1"/>
  <c r="F33" i="8" s="1"/>
  <c r="F30" i="8" a="1"/>
  <c r="F30" i="8" s="1"/>
  <c r="F27" i="8" a="1"/>
  <c r="F27" i="8" s="1"/>
  <c r="F26" i="8" a="1"/>
  <c r="F26" i="8" s="1"/>
  <c r="F23" i="8" a="1"/>
  <c r="F23" i="8" s="1"/>
  <c r="F22" i="8" a="1"/>
  <c r="F22" i="8" s="1"/>
  <c r="F21" i="8" a="1"/>
  <c r="F21" i="8" s="1"/>
  <c r="F20" i="8" a="1"/>
  <c r="F20" i="8" s="1"/>
  <c r="F17" i="8" a="1"/>
  <c r="F17" i="8" s="1"/>
  <c r="F16" i="8" a="1"/>
  <c r="F16" i="8" s="1"/>
  <c r="F15" i="8" a="1"/>
  <c r="F15" i="8" s="1"/>
  <c r="F14" i="8" a="1"/>
  <c r="F14" i="8" s="1"/>
  <c r="F13" i="8" a="1"/>
  <c r="F13" i="8" s="1"/>
  <c r="F12" i="8" a="1"/>
  <c r="F12" i="8" s="1"/>
  <c r="F11" i="8" a="1"/>
  <c r="F11" i="8" s="1"/>
  <c r="F10" i="8" a="1"/>
  <c r="F10" i="8" s="1"/>
  <c r="F9" i="8" a="1"/>
  <c r="F9" i="8" s="1"/>
  <c r="F6" i="8" a="1"/>
  <c r="F6" i="8" s="1"/>
  <c r="F5" i="8" a="1"/>
  <c r="F5" i="8" s="1"/>
  <c r="F4" i="8" a="1"/>
  <c r="F4" i="8" s="1"/>
  <c r="F3" i="8" a="1"/>
  <c r="F3" i="8" s="1"/>
  <c r="F22" i="5" a="1"/>
  <c r="F22" i="5" s="1"/>
  <c r="F21" i="5" a="1"/>
  <c r="F21" i="5" s="1"/>
  <c r="F18" i="5" a="1"/>
  <c r="F18" i="5" s="1"/>
  <c r="F17" i="5" a="1"/>
  <c r="F17" i="5" s="1"/>
  <c r="F14" i="5" a="1"/>
  <c r="F14" i="5" s="1"/>
  <c r="F13" i="5" a="1"/>
  <c r="F13" i="5" s="1"/>
  <c r="F10" i="5" a="1"/>
  <c r="F10" i="5" s="1"/>
  <c r="F9" i="5" a="1"/>
  <c r="F9" i="5" s="1"/>
  <c r="F6" i="5" a="1"/>
  <c r="F6" i="5" s="1"/>
  <c r="F5" i="5" a="1"/>
  <c r="F5" i="5" s="1"/>
  <c r="F4" i="5" a="1"/>
  <c r="F4" i="5" s="1"/>
  <c r="F3" i="5" a="1"/>
  <c r="F3" i="5" s="1"/>
  <c r="F35" i="4" a="1"/>
  <c r="F35" i="4" s="1"/>
  <c r="F34" i="4" a="1"/>
  <c r="F34" i="4" s="1"/>
  <c r="F31" i="4" a="1"/>
  <c r="F31" i="4" s="1"/>
  <c r="F30" i="4" a="1"/>
  <c r="F30" i="4" s="1"/>
  <c r="F27" i="4" a="1"/>
  <c r="F27" i="4" s="1"/>
  <c r="F26" i="4" a="1"/>
  <c r="F26" i="4" s="1"/>
  <c r="F25" i="4" a="1"/>
  <c r="F25" i="4" s="1"/>
  <c r="F24" i="4" a="1"/>
  <c r="F24" i="4" s="1"/>
  <c r="F21" i="4" a="1"/>
  <c r="F21" i="4" s="1"/>
  <c r="F20" i="4" a="1"/>
  <c r="F20" i="4" s="1"/>
  <c r="F19" i="4" a="1"/>
  <c r="F19" i="4" s="1"/>
  <c r="F18" i="4" a="1"/>
  <c r="F18" i="4" s="1"/>
  <c r="F15" i="4" a="1"/>
  <c r="F15" i="4" s="1"/>
  <c r="F14" i="4" a="1"/>
  <c r="F14" i="4" s="1"/>
  <c r="F13" i="4" a="1"/>
  <c r="F13" i="4" s="1"/>
  <c r="F11" i="4" a="1"/>
  <c r="F11" i="4" s="1"/>
  <c r="F10" i="4" a="1"/>
  <c r="F10" i="4" s="1"/>
  <c r="F7" i="4" a="1"/>
  <c r="F7" i="4" s="1"/>
  <c r="F6" i="4" a="1"/>
  <c r="F6" i="4" s="1"/>
  <c r="F5" i="4" a="1"/>
  <c r="F5" i="4" s="1"/>
  <c r="F4" i="4" a="1"/>
  <c r="F4" i="4" s="1"/>
  <c r="F3" i="4" a="1"/>
  <c r="F3" i="4" s="1"/>
  <c r="F46" i="1" a="1"/>
  <c r="F46" i="1" s="1"/>
  <c r="F45" i="1" a="1"/>
  <c r="F45" i="1" s="1"/>
  <c r="F42" i="1" a="1"/>
  <c r="F42" i="1" s="1"/>
  <c r="F41" i="1" a="1"/>
  <c r="F41" i="1" s="1"/>
  <c r="F38" i="1" a="1"/>
  <c r="F38" i="1" s="1"/>
  <c r="F37" i="1" a="1"/>
  <c r="F37" i="1" s="1"/>
  <c r="F34" i="1" a="1"/>
  <c r="F34" i="1" s="1"/>
  <c r="F33" i="1" a="1"/>
  <c r="F33" i="1" s="1"/>
  <c r="F32" i="1" a="1"/>
  <c r="F32" i="1" s="1"/>
  <c r="F31" i="1" a="1"/>
  <c r="F31" i="1" s="1"/>
  <c r="F30" i="1" a="1"/>
  <c r="F30" i="1" s="1"/>
  <c r="F29" i="1" a="1"/>
  <c r="F29" i="1" s="1"/>
  <c r="F26" i="1" a="1"/>
  <c r="F26" i="1" s="1"/>
  <c r="F25" i="1" a="1"/>
  <c r="F25" i="1" s="1"/>
  <c r="F22" i="1" a="1"/>
  <c r="F22" i="1" s="1"/>
  <c r="F21" i="1" a="1"/>
  <c r="F21" i="1" s="1"/>
  <c r="F20" i="1" a="1"/>
  <c r="F20" i="1" s="1"/>
  <c r="F19" i="1" a="1"/>
  <c r="F19" i="1" s="1"/>
  <c r="F4" i="1" a="1"/>
  <c r="F4" i="1" s="1"/>
  <c r="F5" i="1" a="1"/>
  <c r="F5" i="1" s="1"/>
  <c r="F6" i="1" a="1"/>
  <c r="F6" i="1" s="1"/>
  <c r="F7" i="1" a="1"/>
  <c r="F7" i="1" s="1"/>
  <c r="F8" i="1" a="1"/>
  <c r="F8" i="1" s="1"/>
  <c r="F9" i="1" a="1"/>
  <c r="F9" i="1" s="1"/>
  <c r="F10" i="1" a="1"/>
  <c r="F10" i="1" s="1"/>
  <c r="F11" i="1" a="1"/>
  <c r="F11" i="1" s="1"/>
  <c r="F12" i="1" a="1"/>
  <c r="F12" i="1" s="1"/>
  <c r="F13" i="1" a="1"/>
  <c r="F13" i="1" s="1"/>
  <c r="F14" i="1" a="1"/>
  <c r="F14" i="1" s="1"/>
  <c r="F15" i="1" a="1"/>
  <c r="F15" i="1" s="1"/>
  <c r="F16" i="1" a="1"/>
  <c r="F16" i="1" s="1"/>
  <c r="F3" i="1" a="1"/>
  <c r="F3" i="1" s="1"/>
  <c r="E115" i="6" a="1"/>
  <c r="E115" i="6" s="1"/>
  <c r="E114" i="6" a="1"/>
  <c r="E114" i="6" s="1"/>
  <c r="E113" i="6" a="1"/>
  <c r="E113" i="6" s="1"/>
  <c r="E110" i="6" a="1"/>
  <c r="E110" i="6" s="1"/>
  <c r="E107" i="6" a="1"/>
  <c r="E107" i="6" s="1"/>
  <c r="E106" i="6" a="1"/>
  <c r="E106" i="6" s="1"/>
  <c r="E105" i="6" a="1"/>
  <c r="E105" i="6" s="1"/>
  <c r="E102" i="6" a="1"/>
  <c r="E102" i="6" s="1"/>
  <c r="E99" i="6" a="1"/>
  <c r="E99" i="6" s="1"/>
  <c r="E98" i="6" a="1"/>
  <c r="E98" i="6" s="1"/>
  <c r="E95" i="6" a="1"/>
  <c r="E95" i="6" s="1"/>
  <c r="E94" i="6" a="1"/>
  <c r="E94" i="6" s="1"/>
  <c r="E93" i="6" a="1"/>
  <c r="E93" i="6" s="1"/>
  <c r="E92" i="6" a="1"/>
  <c r="E92" i="6" s="1"/>
  <c r="E91" i="6" a="1"/>
  <c r="E91" i="6" s="1"/>
  <c r="E88" i="6" a="1"/>
  <c r="E88" i="6" s="1"/>
  <c r="E87" i="6" a="1"/>
  <c r="E87" i="6" s="1"/>
  <c r="E86" i="6" a="1"/>
  <c r="E86" i="6" s="1"/>
  <c r="E85" i="6" a="1"/>
  <c r="E85" i="6" s="1"/>
  <c r="E82" i="6"/>
  <c r="E82" i="6" a="1"/>
  <c r="E81" i="6" a="1"/>
  <c r="E81" i="6" s="1"/>
  <c r="E80" i="6" a="1"/>
  <c r="E80" i="6" s="1"/>
  <c r="E79" i="6" a="1"/>
  <c r="E79" i="6" s="1"/>
  <c r="E78" i="6" a="1"/>
  <c r="E78" i="6" s="1"/>
  <c r="E77" i="6" a="1"/>
  <c r="E77" i="6" s="1"/>
  <c r="E74" i="6" a="1"/>
  <c r="E74" i="6" s="1"/>
  <c r="E73" i="6" a="1"/>
  <c r="E73" i="6" s="1"/>
  <c r="E72" i="6" a="1"/>
  <c r="E72" i="6" s="1"/>
  <c r="E71" i="6" a="1"/>
  <c r="E71" i="6" s="1"/>
  <c r="E70" i="6" a="1"/>
  <c r="E70" i="6" s="1"/>
  <c r="E67" i="6" a="1"/>
  <c r="E67" i="6" s="1"/>
  <c r="E66" i="6" a="1"/>
  <c r="E66" i="6" s="1"/>
  <c r="E65" i="6" a="1"/>
  <c r="E65" i="6" s="1"/>
  <c r="E64" i="6" a="1"/>
  <c r="E64" i="6" s="1"/>
  <c r="E63" i="6" a="1"/>
  <c r="E63" i="6" s="1"/>
  <c r="E60" i="6" a="1"/>
  <c r="E60" i="6" s="1"/>
  <c r="E59" i="6" a="1"/>
  <c r="E59" i="6" s="1"/>
  <c r="E58" i="6" a="1"/>
  <c r="E58" i="6" s="1"/>
  <c r="E55" i="6" a="1"/>
  <c r="E55" i="6" s="1"/>
  <c r="E54" i="6" a="1"/>
  <c r="E54" i="6" s="1"/>
  <c r="E53" i="6"/>
  <c r="E53" i="6" a="1"/>
  <c r="E52" i="6" a="1"/>
  <c r="E52" i="6" s="1"/>
  <c r="E51" i="6" a="1"/>
  <c r="E51" i="6" s="1"/>
  <c r="E50" i="6" a="1"/>
  <c r="E50" i="6" s="1"/>
  <c r="E47" i="6" a="1"/>
  <c r="E47" i="6" s="1"/>
  <c r="E46" i="6" a="1"/>
  <c r="E46" i="6" s="1"/>
  <c r="E43" i="6" a="1"/>
  <c r="E43" i="6" s="1"/>
  <c r="E42" i="6" a="1"/>
  <c r="E42" i="6" s="1"/>
  <c r="E41" i="6" a="1"/>
  <c r="E41" i="6" s="1"/>
  <c r="E40" i="6" a="1"/>
  <c r="E40" i="6" s="1"/>
  <c r="E37" i="6" a="1"/>
  <c r="E37" i="6" s="1"/>
  <c r="E36" i="6" a="1"/>
  <c r="E36" i="6" s="1"/>
  <c r="E35" i="6" a="1"/>
  <c r="E35" i="6" s="1"/>
  <c r="E34" i="6" a="1"/>
  <c r="E34" i="6" s="1"/>
  <c r="E33" i="6" a="1"/>
  <c r="E33" i="6" s="1"/>
  <c r="E32" i="6" a="1"/>
  <c r="E32" i="6" s="1"/>
  <c r="E29" i="6" a="1"/>
  <c r="E29" i="6" s="1"/>
  <c r="E28" i="6" a="1"/>
  <c r="E28" i="6" s="1"/>
  <c r="E27" i="6" a="1"/>
  <c r="E27" i="6" s="1"/>
  <c r="E26" i="6" a="1"/>
  <c r="E26" i="6" s="1"/>
  <c r="E23" i="6" a="1"/>
  <c r="E23" i="6" s="1"/>
  <c r="E19" i="6" a="1"/>
  <c r="E19" i="6" s="1"/>
  <c r="E18" i="6" a="1"/>
  <c r="E18" i="6" s="1"/>
  <c r="E17" i="6" a="1"/>
  <c r="E17" i="6" s="1"/>
  <c r="E16" i="6" a="1"/>
  <c r="E16" i="6" s="1"/>
  <c r="E13" i="6" a="1"/>
  <c r="E13" i="6" s="1"/>
  <c r="E12" i="6" a="1"/>
  <c r="E12" i="6" s="1"/>
  <c r="E11" i="6" a="1"/>
  <c r="E11" i="6" s="1"/>
  <c r="E10" i="6" a="1"/>
  <c r="E10" i="6" s="1"/>
  <c r="E9" i="6" a="1"/>
  <c r="E9" i="6" s="1"/>
  <c r="E6" i="6" a="1"/>
  <c r="E6" i="6" s="1"/>
  <c r="E5" i="6" a="1"/>
  <c r="E5" i="6" s="1"/>
  <c r="E4" i="6"/>
  <c r="E4" i="6" a="1"/>
  <c r="E3" i="6" a="1"/>
  <c r="E3" i="6" s="1"/>
  <c r="E43" i="2" a="1"/>
  <c r="E43" i="2" s="1"/>
  <c r="E42" i="2" a="1"/>
  <c r="E42" i="2" s="1"/>
  <c r="E41" i="2" a="1"/>
  <c r="E41" i="2" s="1"/>
  <c r="E40" i="2" a="1"/>
  <c r="E40" i="2" s="1"/>
  <c r="E39" i="2" a="1"/>
  <c r="E39" i="2" s="1"/>
  <c r="E36" i="2" a="1"/>
  <c r="E36" i="2" s="1"/>
  <c r="E33" i="2" a="1"/>
  <c r="E33" i="2" s="1"/>
  <c r="E32" i="2" a="1"/>
  <c r="E32" i="2" s="1"/>
  <c r="E31" i="2" a="1"/>
  <c r="E31" i="2" s="1"/>
  <c r="E28" i="2" a="1"/>
  <c r="E28" i="2" s="1"/>
  <c r="E27" i="2" a="1"/>
  <c r="E27" i="2" s="1"/>
  <c r="E24" i="2" a="1"/>
  <c r="E24" i="2" s="1"/>
  <c r="E23" i="2" a="1"/>
  <c r="E23" i="2" s="1"/>
  <c r="E20" i="2" a="1"/>
  <c r="E20" i="2" s="1"/>
  <c r="E19" i="2" a="1"/>
  <c r="E19" i="2" s="1"/>
  <c r="E16" i="2" a="1"/>
  <c r="E16" i="2" s="1"/>
  <c r="E13" i="2" a="1"/>
  <c r="E13" i="2" s="1"/>
  <c r="E10" i="2" a="1"/>
  <c r="E10" i="2" s="1"/>
  <c r="E7" i="2" a="1"/>
  <c r="E7" i="2" s="1"/>
  <c r="E4" i="2" a="1"/>
  <c r="E4" i="2" s="1"/>
  <c r="E8" i="11" a="1"/>
  <c r="E8" i="11" s="1"/>
  <c r="E5" i="11" a="1"/>
  <c r="E5" i="11" s="1"/>
  <c r="E7" i="11" a="1"/>
  <c r="E7" i="11" s="1"/>
  <c r="E6" i="11" a="1"/>
  <c r="E6" i="11" s="1"/>
  <c r="E4" i="11" a="1"/>
  <c r="E4" i="11" s="1"/>
  <c r="E3" i="11" a="1"/>
  <c r="E3" i="11" s="1"/>
  <c r="E84" i="10" a="1"/>
  <c r="E84" i="10" s="1"/>
  <c r="E81" i="10" a="1"/>
  <c r="E81" i="10" s="1"/>
  <c r="E80" i="10" a="1"/>
  <c r="E80" i="10" s="1"/>
  <c r="E79" i="10" a="1"/>
  <c r="E79" i="10" s="1"/>
  <c r="E78" i="10" a="1"/>
  <c r="E78" i="10" s="1"/>
  <c r="E75" i="10" a="1"/>
  <c r="E75" i="10" s="1"/>
  <c r="E74" i="10" a="1"/>
  <c r="E74" i="10" s="1"/>
  <c r="E73" i="10" a="1"/>
  <c r="E73" i="10" s="1"/>
  <c r="E70" i="10" a="1"/>
  <c r="E70" i="10" s="1"/>
  <c r="E69" i="10" a="1"/>
  <c r="E69" i="10" s="1"/>
  <c r="E68" i="10" a="1"/>
  <c r="E68" i="10" s="1"/>
  <c r="E65" i="10" a="1"/>
  <c r="E65" i="10" s="1"/>
  <c r="E64" i="10" a="1"/>
  <c r="E64" i="10" s="1"/>
  <c r="E63" i="10" a="1"/>
  <c r="E63" i="10" s="1"/>
  <c r="E62" i="10" a="1"/>
  <c r="E62" i="10" s="1"/>
  <c r="E59" i="10" a="1"/>
  <c r="E59" i="10" s="1"/>
  <c r="E58" i="10" a="1"/>
  <c r="E58" i="10" s="1"/>
  <c r="E57" i="10" a="1"/>
  <c r="E57" i="10" s="1"/>
  <c r="E54" i="10" a="1"/>
  <c r="E54" i="10" s="1"/>
  <c r="E53" i="10" a="1"/>
  <c r="E53" i="10" s="1"/>
  <c r="E50" i="10" a="1"/>
  <c r="E50" i="10" s="1"/>
  <c r="E49" i="10" a="1"/>
  <c r="E49" i="10" s="1"/>
  <c r="E48" i="10" a="1"/>
  <c r="E48" i="10" s="1"/>
  <c r="E47" i="10" a="1"/>
  <c r="E47" i="10" s="1"/>
  <c r="E46" i="10" a="1"/>
  <c r="E46" i="10" s="1"/>
  <c r="E45" i="10" a="1"/>
  <c r="E45" i="10" s="1"/>
  <c r="E44" i="10" a="1"/>
  <c r="E44" i="10" s="1"/>
  <c r="E41" i="10" a="1"/>
  <c r="E41" i="10" s="1"/>
  <c r="E40" i="10" a="1"/>
  <c r="E40" i="10" s="1"/>
  <c r="E39" i="10" a="1"/>
  <c r="E39" i="10" s="1"/>
  <c r="E32" i="10" a="1"/>
  <c r="E32" i="10" s="1"/>
  <c r="E31" i="10" a="1"/>
  <c r="E31" i="10" s="1"/>
  <c r="E30" i="10" a="1"/>
  <c r="E30" i="10" s="1"/>
  <c r="E29" i="10" a="1"/>
  <c r="E29" i="10" s="1"/>
  <c r="E28" i="10" a="1"/>
  <c r="E28" i="10" s="1"/>
  <c r="E27" i="10" a="1"/>
  <c r="E27" i="10" s="1"/>
  <c r="E24" i="10" a="1"/>
  <c r="E24" i="10" s="1"/>
  <c r="E23" i="10" a="1"/>
  <c r="E23" i="10" s="1"/>
  <c r="E22" i="10" a="1"/>
  <c r="E22" i="10" s="1"/>
  <c r="E21" i="10" a="1"/>
  <c r="E21" i="10" s="1"/>
  <c r="E20" i="10" a="1"/>
  <c r="E20" i="10" s="1"/>
  <c r="E19" i="10" a="1"/>
  <c r="E19" i="10" s="1"/>
  <c r="E18" i="10" a="1"/>
  <c r="E18" i="10" s="1"/>
  <c r="E15" i="10" a="1"/>
  <c r="E15" i="10" s="1"/>
  <c r="E14" i="10" a="1"/>
  <c r="E14" i="10" s="1"/>
  <c r="E13" i="10" a="1"/>
  <c r="E13" i="10" s="1"/>
  <c r="E12" i="10" a="1"/>
  <c r="E12" i="10" s="1"/>
  <c r="E11" i="10" a="1"/>
  <c r="E11" i="10" s="1"/>
  <c r="E10" i="10" a="1"/>
  <c r="E10" i="10" s="1"/>
  <c r="E9" i="10" a="1"/>
  <c r="E9" i="10" s="1"/>
  <c r="E8" i="10" a="1"/>
  <c r="E8" i="10" s="1"/>
  <c r="E5" i="10" a="1"/>
  <c r="E5" i="10" s="1"/>
  <c r="E4" i="10" a="1"/>
  <c r="E4" i="10" s="1"/>
  <c r="E3" i="10" a="1"/>
  <c r="E3" i="10" s="1"/>
  <c r="E82" i="26" a="1"/>
  <c r="E82" i="26" s="1"/>
  <c r="E79" i="26" a="1"/>
  <c r="E79" i="26" s="1"/>
  <c r="E76" i="26" a="1"/>
  <c r="E76" i="26" s="1"/>
  <c r="E75" i="26" a="1"/>
  <c r="E75" i="26" s="1"/>
  <c r="E72" i="26" a="1"/>
  <c r="E72" i="26" s="1"/>
  <c r="E69" i="26" a="1"/>
  <c r="E69" i="26" s="1"/>
  <c r="E68" i="26" a="1"/>
  <c r="E68" i="26" s="1"/>
  <c r="E67" i="26" a="1"/>
  <c r="E67" i="26" s="1"/>
  <c r="E66" i="26" a="1"/>
  <c r="E66" i="26" s="1"/>
  <c r="E65" i="26" a="1"/>
  <c r="E65" i="26" s="1"/>
  <c r="E62" i="26" a="1"/>
  <c r="E62" i="26" s="1"/>
  <c r="E61" i="26" a="1"/>
  <c r="E61" i="26" s="1"/>
  <c r="E60" i="26" a="1"/>
  <c r="E60" i="26" s="1"/>
  <c r="E59" i="26" a="1"/>
  <c r="E59" i="26" s="1"/>
  <c r="E58" i="26" a="1"/>
  <c r="E58" i="26" s="1"/>
  <c r="E55" i="26" a="1"/>
  <c r="E55" i="26" s="1"/>
  <c r="E54" i="26" a="1"/>
  <c r="E54" i="26" s="1"/>
  <c r="E53" i="26" a="1"/>
  <c r="E53" i="26" s="1"/>
  <c r="E52" i="26" a="1"/>
  <c r="E52" i="26" s="1"/>
  <c r="E51" i="26" a="1"/>
  <c r="E51" i="26" s="1"/>
  <c r="E48" i="26"/>
  <c r="E48" i="26" a="1"/>
  <c r="E47" i="26" a="1"/>
  <c r="E47" i="26" s="1"/>
  <c r="E46" i="26" a="1"/>
  <c r="E46" i="26" s="1"/>
  <c r="E45" i="26" a="1"/>
  <c r="E45" i="26" s="1"/>
  <c r="E44" i="26" a="1"/>
  <c r="E44" i="26" s="1"/>
  <c r="E41" i="26" a="1"/>
  <c r="E41" i="26" s="1"/>
  <c r="E40" i="26" a="1"/>
  <c r="E40" i="26" s="1"/>
  <c r="E39" i="26" a="1"/>
  <c r="E39" i="26" s="1"/>
  <c r="E38" i="26" a="1"/>
  <c r="E38" i="26" s="1"/>
  <c r="E35" i="26" a="1"/>
  <c r="E35" i="26" s="1"/>
  <c r="E34" i="26" a="1"/>
  <c r="E34" i="26" s="1"/>
  <c r="E33" i="26" a="1"/>
  <c r="E33" i="26" s="1"/>
  <c r="E32" i="26" a="1"/>
  <c r="E32" i="26" s="1"/>
  <c r="E31" i="26" a="1"/>
  <c r="E31" i="26" s="1"/>
  <c r="E30" i="26"/>
  <c r="E30" i="26" a="1"/>
  <c r="E27" i="26" a="1"/>
  <c r="E27" i="26" s="1"/>
  <c r="E26" i="26" a="1"/>
  <c r="E26" i="26" s="1"/>
  <c r="E25" i="26" a="1"/>
  <c r="E25" i="26" s="1"/>
  <c r="E22" i="26" a="1"/>
  <c r="E22" i="26" s="1"/>
  <c r="E21" i="26" a="1"/>
  <c r="E21" i="26" s="1"/>
  <c r="E20" i="26"/>
  <c r="E20" i="26" a="1"/>
  <c r="E17" i="26" a="1"/>
  <c r="E17" i="26" s="1"/>
  <c r="E16" i="26" a="1"/>
  <c r="E16" i="26" s="1"/>
  <c r="E15" i="26" a="1"/>
  <c r="E15" i="26" s="1"/>
  <c r="E14" i="26" a="1"/>
  <c r="E14" i="26" s="1"/>
  <c r="E11" i="26" a="1"/>
  <c r="E11" i="26" s="1"/>
  <c r="E10" i="26" a="1"/>
  <c r="E10" i="26" s="1"/>
  <c r="E9" i="26" a="1"/>
  <c r="E9" i="26" s="1"/>
  <c r="E6" i="26" a="1"/>
  <c r="E6" i="26" s="1"/>
  <c r="E5" i="26" a="1"/>
  <c r="E5" i="26" s="1"/>
  <c r="E4" i="26" a="1"/>
  <c r="E4" i="26" s="1"/>
  <c r="E3" i="26" a="1"/>
  <c r="E3" i="26" s="1"/>
  <c r="E60" i="25" a="1"/>
  <c r="E60" i="25" s="1"/>
  <c r="E59" i="25" a="1"/>
  <c r="E59" i="25" s="1"/>
  <c r="E58" i="25" a="1"/>
  <c r="E58" i="25" s="1"/>
  <c r="E57" i="25" a="1"/>
  <c r="E57" i="25" s="1"/>
  <c r="E54" i="25" a="1"/>
  <c r="E54" i="25" s="1"/>
  <c r="E53" i="25" a="1"/>
  <c r="E53" i="25" s="1"/>
  <c r="E50" i="25" a="1"/>
  <c r="E50" i="25" s="1"/>
  <c r="E49" i="25" a="1"/>
  <c r="E49" i="25" s="1"/>
  <c r="E46" i="25" a="1"/>
  <c r="E46" i="25" s="1"/>
  <c r="E45" i="25" a="1"/>
  <c r="E45" i="25" s="1"/>
  <c r="E44" i="25" a="1"/>
  <c r="E44" i="25" s="1"/>
  <c r="E41" i="25" a="1"/>
  <c r="E41" i="25" s="1"/>
  <c r="E40" i="25" a="1"/>
  <c r="E40" i="25" s="1"/>
  <c r="E39" i="25"/>
  <c r="E39" i="25" a="1"/>
  <c r="E36" i="25" a="1"/>
  <c r="E36" i="25" s="1"/>
  <c r="E35" i="25" a="1"/>
  <c r="E35" i="25" s="1"/>
  <c r="E34" i="25" a="1"/>
  <c r="E34" i="25" s="1"/>
  <c r="E33" i="25" a="1"/>
  <c r="E33" i="25" s="1"/>
  <c r="E32" i="25" a="1"/>
  <c r="E32" i="25" s="1"/>
  <c r="E29" i="25" a="1"/>
  <c r="E29" i="25" s="1"/>
  <c r="E28" i="25" a="1"/>
  <c r="E28" i="25" s="1"/>
  <c r="E27" i="25" a="1"/>
  <c r="E27" i="25" s="1"/>
  <c r="E24" i="25" a="1"/>
  <c r="E24" i="25" s="1"/>
  <c r="E23" i="25" a="1"/>
  <c r="E23" i="25" s="1"/>
  <c r="E22" i="25" a="1"/>
  <c r="E22" i="25" s="1"/>
  <c r="E21" i="25" a="1"/>
  <c r="E21" i="25" s="1"/>
  <c r="E18" i="25" a="1"/>
  <c r="E18" i="25" s="1"/>
  <c r="E17" i="25" a="1"/>
  <c r="E17" i="25" s="1"/>
  <c r="E16" i="25" a="1"/>
  <c r="E16" i="25" s="1"/>
  <c r="E13" i="25" a="1"/>
  <c r="E13" i="25" s="1"/>
  <c r="E12" i="25" a="1"/>
  <c r="E12" i="25" s="1"/>
  <c r="E11" i="25" a="1"/>
  <c r="E11" i="25" s="1"/>
  <c r="E10" i="25" a="1"/>
  <c r="E10" i="25" s="1"/>
  <c r="E9" i="25" a="1"/>
  <c r="E9" i="25" s="1"/>
  <c r="E6" i="25" a="1"/>
  <c r="E6" i="25" s="1"/>
  <c r="E5" i="25" a="1"/>
  <c r="E5" i="25" s="1"/>
  <c r="E4" i="25" a="1"/>
  <c r="E4" i="25" s="1"/>
  <c r="E3" i="25" a="1"/>
  <c r="E3" i="25" s="1"/>
  <c r="E70" i="24" a="1"/>
  <c r="E70" i="24" s="1"/>
  <c r="E67" i="24" a="1"/>
  <c r="E67" i="24" s="1"/>
  <c r="E64" i="24" a="1"/>
  <c r="E64" i="24" s="1"/>
  <c r="E63" i="24" a="1"/>
  <c r="E63" i="24" s="1"/>
  <c r="E60" i="24" a="1"/>
  <c r="E60" i="24" s="1"/>
  <c r="E59" i="24" a="1"/>
  <c r="E59" i="24" s="1"/>
  <c r="E58" i="24" a="1"/>
  <c r="E58" i="24" s="1"/>
  <c r="E55" i="24" a="1"/>
  <c r="E55" i="24" s="1"/>
  <c r="E54" i="24" a="1"/>
  <c r="E54" i="24" s="1"/>
  <c r="E53" i="24"/>
  <c r="E53" i="24" a="1"/>
  <c r="E52" i="24" a="1"/>
  <c r="E52" i="24" s="1"/>
  <c r="E49" i="24" a="1"/>
  <c r="E49" i="24" s="1"/>
  <c r="E48" i="24" a="1"/>
  <c r="E48" i="24" s="1"/>
  <c r="E45" i="24" a="1"/>
  <c r="E45" i="24" s="1"/>
  <c r="E44" i="24" a="1"/>
  <c r="E44" i="24" s="1"/>
  <c r="E43" i="24" a="1"/>
  <c r="E43" i="24" s="1"/>
  <c r="E42" i="24"/>
  <c r="E42" i="24" a="1"/>
  <c r="E39" i="24" a="1"/>
  <c r="E39" i="24" s="1"/>
  <c r="E38" i="24" a="1"/>
  <c r="E38" i="24" s="1"/>
  <c r="E37" i="24" a="1"/>
  <c r="E37" i="24" s="1"/>
  <c r="E34" i="24" a="1"/>
  <c r="E34" i="24" s="1"/>
  <c r="E33" i="24" a="1"/>
  <c r="E33" i="24" s="1"/>
  <c r="E32" i="24" a="1"/>
  <c r="E32" i="24" s="1"/>
  <c r="E31" i="24" a="1"/>
  <c r="E31" i="24" s="1"/>
  <c r="E30" i="24" a="1"/>
  <c r="E30" i="24" s="1"/>
  <c r="E29" i="24" a="1"/>
  <c r="E29" i="24" s="1"/>
  <c r="E26" i="24" a="1"/>
  <c r="E26" i="24" s="1"/>
  <c r="E25" i="24" a="1"/>
  <c r="E25" i="24" s="1"/>
  <c r="E24" i="24" a="1"/>
  <c r="E24" i="24" s="1"/>
  <c r="E23" i="24" a="1"/>
  <c r="E23" i="24" s="1"/>
  <c r="E20" i="24" a="1"/>
  <c r="E20" i="24" s="1"/>
  <c r="E19" i="24" a="1"/>
  <c r="E19" i="24" s="1"/>
  <c r="E18" i="24" a="1"/>
  <c r="E18" i="24" s="1"/>
  <c r="E17" i="24" a="1"/>
  <c r="E17" i="24" s="1"/>
  <c r="E14" i="24" a="1"/>
  <c r="E14" i="24" s="1"/>
  <c r="G14" i="24" s="1"/>
  <c r="E13" i="24" a="1"/>
  <c r="E13" i="24" s="1"/>
  <c r="E12" i="24" a="1"/>
  <c r="E12" i="24" s="1"/>
  <c r="E11" i="24"/>
  <c r="E11" i="24" a="1"/>
  <c r="E10" i="24" a="1"/>
  <c r="E10" i="24" s="1"/>
  <c r="E7" i="24" a="1"/>
  <c r="E7" i="24" s="1"/>
  <c r="E6" i="24" a="1"/>
  <c r="E6" i="24" s="1"/>
  <c r="E5" i="24" a="1"/>
  <c r="E5" i="24" s="1"/>
  <c r="E4" i="24" a="1"/>
  <c r="E4" i="24" s="1"/>
  <c r="E3" i="24" a="1"/>
  <c r="E3" i="24" s="1"/>
  <c r="E78" i="23" a="1"/>
  <c r="E78" i="23" s="1"/>
  <c r="E75" i="23" a="1"/>
  <c r="E75" i="23" s="1"/>
  <c r="E72" i="23" a="1"/>
  <c r="E72" i="23" s="1"/>
  <c r="E71" i="23" a="1"/>
  <c r="E71" i="23" s="1"/>
  <c r="E68" i="23" a="1"/>
  <c r="E68" i="23" s="1"/>
  <c r="E67" i="23" a="1"/>
  <c r="E67" i="23" s="1"/>
  <c r="E66" i="23" a="1"/>
  <c r="E66" i="23" s="1"/>
  <c r="E63" i="23" a="1"/>
  <c r="E63" i="23" s="1"/>
  <c r="E62" i="23" a="1"/>
  <c r="E62" i="23" s="1"/>
  <c r="E61" i="23" a="1"/>
  <c r="E61" i="23" s="1"/>
  <c r="E60" i="23" a="1"/>
  <c r="E60" i="23" s="1"/>
  <c r="E57" i="23" a="1"/>
  <c r="E57" i="23" s="1"/>
  <c r="E56" i="23" a="1"/>
  <c r="E56" i="23" s="1"/>
  <c r="E55" i="23" a="1"/>
  <c r="E55" i="23" s="1"/>
  <c r="E54" i="23" a="1"/>
  <c r="E54" i="23" s="1"/>
  <c r="E51" i="23" a="1"/>
  <c r="E51" i="23" s="1"/>
  <c r="E50" i="23" a="1"/>
  <c r="E50" i="23" s="1"/>
  <c r="E49" i="23" a="1"/>
  <c r="E49" i="23" s="1"/>
  <c r="E46" i="23" a="1"/>
  <c r="E46" i="23" s="1"/>
  <c r="E45" i="23" a="1"/>
  <c r="E45" i="23" s="1"/>
  <c r="E44" i="23" a="1"/>
  <c r="E44" i="23" s="1"/>
  <c r="E41" i="23" a="1"/>
  <c r="E41" i="23" s="1"/>
  <c r="E40" i="23" a="1"/>
  <c r="E40" i="23" s="1"/>
  <c r="E37" i="23" a="1"/>
  <c r="E37" i="23" s="1"/>
  <c r="E36" i="23" a="1"/>
  <c r="E36" i="23" s="1"/>
  <c r="E35" i="23" a="1"/>
  <c r="E35" i="23" s="1"/>
  <c r="E34" i="23" a="1"/>
  <c r="E34" i="23" s="1"/>
  <c r="E33" i="23" a="1"/>
  <c r="E33" i="23" s="1"/>
  <c r="E30" i="23" a="1"/>
  <c r="E30" i="23" s="1"/>
  <c r="E29" i="23" a="1"/>
  <c r="E29" i="23" s="1"/>
  <c r="E28" i="23" a="1"/>
  <c r="E28" i="23" s="1"/>
  <c r="E25" i="23" a="1"/>
  <c r="E25" i="23" s="1"/>
  <c r="E24" i="23" a="1"/>
  <c r="E24" i="23" s="1"/>
  <c r="E23" i="23" a="1"/>
  <c r="E23" i="23" s="1"/>
  <c r="E22" i="23" a="1"/>
  <c r="E22" i="23" s="1"/>
  <c r="E19" i="23" a="1"/>
  <c r="E19" i="23" s="1"/>
  <c r="E18" i="23" a="1"/>
  <c r="E18" i="23" s="1"/>
  <c r="E17" i="23" a="1"/>
  <c r="E17" i="23" s="1"/>
  <c r="E14" i="23" a="1"/>
  <c r="E14" i="23" s="1"/>
  <c r="E13" i="23" a="1"/>
  <c r="E13" i="23" s="1"/>
  <c r="E12" i="23" a="1"/>
  <c r="E12" i="23" s="1"/>
  <c r="E11" i="23" a="1"/>
  <c r="E11" i="23" s="1"/>
  <c r="E8" i="23" a="1"/>
  <c r="E8" i="23" s="1"/>
  <c r="E7" i="23" a="1"/>
  <c r="E7" i="23" s="1"/>
  <c r="E6" i="23" a="1"/>
  <c r="E6" i="23" s="1"/>
  <c r="E5" i="23" a="1"/>
  <c r="E5" i="23" s="1"/>
  <c r="E4" i="23" a="1"/>
  <c r="E4" i="23" s="1"/>
  <c r="E3" i="23" a="1"/>
  <c r="E3" i="23" s="1"/>
  <c r="E78" i="22" a="1"/>
  <c r="E78" i="22" s="1"/>
  <c r="E75" i="22" a="1"/>
  <c r="E75" i="22" s="1"/>
  <c r="E74" i="22" a="1"/>
  <c r="E74" i="22" s="1"/>
  <c r="E71" i="22" a="1"/>
  <c r="E71" i="22" s="1"/>
  <c r="E70" i="22" a="1"/>
  <c r="E70" i="22" s="1"/>
  <c r="E67" i="22" a="1"/>
  <c r="E67" i="22" s="1"/>
  <c r="E66" i="22" a="1"/>
  <c r="E66" i="22" s="1"/>
  <c r="E65" i="22" a="1"/>
  <c r="E65" i="22" s="1"/>
  <c r="E64" i="22" a="1"/>
  <c r="E64" i="22" s="1"/>
  <c r="E63" i="22" a="1"/>
  <c r="E63" i="22" s="1"/>
  <c r="E60" i="22" a="1"/>
  <c r="E60" i="22" s="1"/>
  <c r="E59" i="22" a="1"/>
  <c r="E59" i="22" s="1"/>
  <c r="E58" i="22" a="1"/>
  <c r="E58" i="22" s="1"/>
  <c r="E57" i="22" a="1"/>
  <c r="E57" i="22" s="1"/>
  <c r="E54" i="22" a="1"/>
  <c r="E54" i="22" s="1"/>
  <c r="E53" i="22" a="1"/>
  <c r="E53" i="22" s="1"/>
  <c r="E52" i="22" a="1"/>
  <c r="E52" i="22" s="1"/>
  <c r="E49" i="22" a="1"/>
  <c r="E49" i="22" s="1"/>
  <c r="E48" i="22" a="1"/>
  <c r="E48" i="22" s="1"/>
  <c r="E47" i="22" a="1"/>
  <c r="E47" i="22" s="1"/>
  <c r="E46" i="22" a="1"/>
  <c r="E46" i="22" s="1"/>
  <c r="E45" i="22" a="1"/>
  <c r="E45" i="22" s="1"/>
  <c r="E42" i="22" a="1"/>
  <c r="E42" i="22" s="1"/>
  <c r="E41" i="22" a="1"/>
  <c r="E41" i="22" s="1"/>
  <c r="E40" i="22" a="1"/>
  <c r="E40" i="22" s="1"/>
  <c r="E39" i="22" a="1"/>
  <c r="E39" i="22" s="1"/>
  <c r="E38" i="22" a="1"/>
  <c r="E38" i="22" s="1"/>
  <c r="E37" i="22" a="1"/>
  <c r="E37" i="22" s="1"/>
  <c r="E34" i="22" a="1"/>
  <c r="E34" i="22" s="1"/>
  <c r="E33" i="22" a="1"/>
  <c r="E33" i="22" s="1"/>
  <c r="E32" i="22" a="1"/>
  <c r="E32" i="22" s="1"/>
  <c r="E29" i="22" a="1"/>
  <c r="E29" i="22" s="1"/>
  <c r="E28" i="22" a="1"/>
  <c r="E28" i="22" s="1"/>
  <c r="E27" i="22" a="1"/>
  <c r="E27" i="22" s="1"/>
  <c r="E26" i="22" a="1"/>
  <c r="E26" i="22" s="1"/>
  <c r="E23" i="22" a="1"/>
  <c r="E23" i="22" s="1"/>
  <c r="E22" i="22" a="1"/>
  <c r="E22" i="22" s="1"/>
  <c r="E21" i="22" a="1"/>
  <c r="E21" i="22" s="1"/>
  <c r="E20" i="22" a="1"/>
  <c r="E20" i="22" s="1"/>
  <c r="E19" i="22" a="1"/>
  <c r="E19" i="22" s="1"/>
  <c r="E18" i="22" a="1"/>
  <c r="E18" i="22" s="1"/>
  <c r="E15" i="22" a="1"/>
  <c r="E15" i="22" s="1"/>
  <c r="E14" i="22" a="1"/>
  <c r="E14" i="22" s="1"/>
  <c r="E13" i="22" a="1"/>
  <c r="E13" i="22" s="1"/>
  <c r="E12" i="22" a="1"/>
  <c r="E12" i="22" s="1"/>
  <c r="E9" i="22" a="1"/>
  <c r="E9" i="22" s="1"/>
  <c r="E8" i="22" a="1"/>
  <c r="E8" i="22" s="1"/>
  <c r="E7" i="22" a="1"/>
  <c r="E7" i="22" s="1"/>
  <c r="E6" i="22" a="1"/>
  <c r="E6" i="22" s="1"/>
  <c r="E5" i="22" a="1"/>
  <c r="E5" i="22" s="1"/>
  <c r="E4" i="22" a="1"/>
  <c r="E4" i="22" s="1"/>
  <c r="E3" i="22" a="1"/>
  <c r="E3" i="22" s="1"/>
  <c r="E58" i="21" a="1"/>
  <c r="E58" i="21" s="1"/>
  <c r="E55" i="21" a="1"/>
  <c r="E55" i="21" s="1"/>
  <c r="E54" i="21" a="1"/>
  <c r="E54" i="21" s="1"/>
  <c r="E51" i="21" a="1"/>
  <c r="E51" i="21" s="1"/>
  <c r="E50" i="21" a="1"/>
  <c r="E50" i="21" s="1"/>
  <c r="E47" i="21" a="1"/>
  <c r="E47" i="21" s="1"/>
  <c r="E46" i="21" a="1"/>
  <c r="E46" i="21" s="1"/>
  <c r="E43" i="21" a="1"/>
  <c r="E43" i="21" s="1"/>
  <c r="E42" i="21" a="1"/>
  <c r="E42" i="21" s="1"/>
  <c r="E39" i="21" a="1"/>
  <c r="E39" i="21" s="1"/>
  <c r="E38" i="21" a="1"/>
  <c r="E38" i="21" s="1"/>
  <c r="E37" i="21" a="1"/>
  <c r="E37" i="21" s="1"/>
  <c r="E34" i="21" a="1"/>
  <c r="E34" i="21" s="1"/>
  <c r="E33" i="21" a="1"/>
  <c r="E33" i="21" s="1"/>
  <c r="E30" i="21" a="1"/>
  <c r="E30" i="21" s="1"/>
  <c r="E29" i="21" a="1"/>
  <c r="E29" i="21" s="1"/>
  <c r="E28" i="21" a="1"/>
  <c r="E28" i="21" s="1"/>
  <c r="E25" i="21" a="1"/>
  <c r="E25" i="21" s="1"/>
  <c r="E24" i="21" a="1"/>
  <c r="E24" i="21" s="1"/>
  <c r="E23" i="21" a="1"/>
  <c r="E23" i="21" s="1"/>
  <c r="E22" i="21" a="1"/>
  <c r="E22" i="21" s="1"/>
  <c r="E21" i="21" a="1"/>
  <c r="E21" i="21" s="1"/>
  <c r="E18" i="21" a="1"/>
  <c r="E18" i="21" s="1"/>
  <c r="E17" i="21" a="1"/>
  <c r="E17" i="21" s="1"/>
  <c r="E16" i="21" a="1"/>
  <c r="E16" i="21" s="1"/>
  <c r="E15" i="21" a="1"/>
  <c r="E15" i="21" s="1"/>
  <c r="E14" i="21" a="1"/>
  <c r="E14" i="21" s="1"/>
  <c r="E11" i="21" a="1"/>
  <c r="E11" i="21" s="1"/>
  <c r="E10" i="21" a="1"/>
  <c r="E10" i="21" s="1"/>
  <c r="E9" i="21" a="1"/>
  <c r="E9" i="21" s="1"/>
  <c r="E8" i="21" a="1"/>
  <c r="E8" i="21" s="1"/>
  <c r="E5" i="21" a="1"/>
  <c r="E5" i="21" s="1"/>
  <c r="E4" i="21" a="1"/>
  <c r="E4" i="21" s="1"/>
  <c r="E3" i="21" a="1"/>
  <c r="E3" i="21" s="1"/>
  <c r="E74" i="9" a="1"/>
  <c r="E74" i="9" s="1"/>
  <c r="E73" i="9" a="1"/>
  <c r="E73" i="9" s="1"/>
  <c r="E72" i="9" a="1"/>
  <c r="E72" i="9" s="1"/>
  <c r="E71" i="9" a="1"/>
  <c r="E71" i="9" s="1"/>
  <c r="E70" i="9" a="1"/>
  <c r="E70" i="9" s="1"/>
  <c r="E69" i="9" a="1"/>
  <c r="E69" i="9" s="1"/>
  <c r="E66" i="9" a="1"/>
  <c r="E66" i="9" s="1"/>
  <c r="E63" i="9" a="1"/>
  <c r="E63" i="9" s="1"/>
  <c r="E59" i="9" a="1"/>
  <c r="E59" i="9" s="1"/>
  <c r="E58" i="9" a="1"/>
  <c r="E58" i="9" s="1"/>
  <c r="E55" i="9" a="1"/>
  <c r="E55" i="9" s="1"/>
  <c r="E54" i="9" a="1"/>
  <c r="E54" i="9" s="1"/>
  <c r="E51" i="9" a="1"/>
  <c r="E51" i="9" s="1"/>
  <c r="E50" i="9" a="1"/>
  <c r="E50" i="9" s="1"/>
  <c r="E49" i="9" a="1"/>
  <c r="E49" i="9" s="1"/>
  <c r="E46" i="9" a="1"/>
  <c r="E46" i="9" s="1"/>
  <c r="E45" i="9" a="1"/>
  <c r="E45" i="9" s="1"/>
  <c r="E44" i="9" a="1"/>
  <c r="E44" i="9" s="1"/>
  <c r="E38" i="9" a="1"/>
  <c r="E38" i="9" s="1"/>
  <c r="E37" i="9" a="1"/>
  <c r="E37" i="9" s="1"/>
  <c r="E34" i="9" a="1"/>
  <c r="E34" i="9" s="1"/>
  <c r="E31" i="9" a="1"/>
  <c r="E31" i="9" s="1"/>
  <c r="E30" i="9" a="1"/>
  <c r="E30" i="9" s="1"/>
  <c r="E29" i="9" a="1"/>
  <c r="E29" i="9" s="1"/>
  <c r="E26" i="9" a="1"/>
  <c r="E26" i="9" s="1"/>
  <c r="E25" i="9" a="1"/>
  <c r="E25" i="9" s="1"/>
  <c r="E24" i="9" a="1"/>
  <c r="E24" i="9" s="1"/>
  <c r="E21" i="9" a="1"/>
  <c r="E21" i="9" s="1"/>
  <c r="E18" i="9" a="1"/>
  <c r="E18" i="9" s="1"/>
  <c r="E17" i="9" a="1"/>
  <c r="E17" i="9" s="1"/>
  <c r="E16" i="9" a="1"/>
  <c r="E16" i="9" s="1"/>
  <c r="E15" i="9" a="1"/>
  <c r="E15" i="9" s="1"/>
  <c r="E14" i="9" a="1"/>
  <c r="E14" i="9" s="1"/>
  <c r="E11" i="9" a="1"/>
  <c r="E11" i="9" s="1"/>
  <c r="E10" i="9" a="1"/>
  <c r="E10" i="9" s="1"/>
  <c r="E9" i="9" a="1"/>
  <c r="E9" i="9" s="1"/>
  <c r="E7" i="9" a="1"/>
  <c r="E7" i="9" s="1"/>
  <c r="E4" i="9" a="1"/>
  <c r="E4" i="9" s="1"/>
  <c r="E3" i="9" a="1"/>
  <c r="E3" i="9" s="1"/>
  <c r="E67" i="19" a="1"/>
  <c r="E67" i="19" s="1"/>
  <c r="E64" i="19" a="1"/>
  <c r="E64" i="19" s="1"/>
  <c r="E63" i="19" a="1"/>
  <c r="E63" i="19" s="1"/>
  <c r="E62" i="19" a="1"/>
  <c r="E62" i="19" s="1"/>
  <c r="E59" i="19" a="1"/>
  <c r="E59" i="19" s="1"/>
  <c r="E58" i="19" a="1"/>
  <c r="E58" i="19" s="1"/>
  <c r="E55" i="19" a="1"/>
  <c r="E55" i="19" s="1"/>
  <c r="E54" i="19" a="1"/>
  <c r="E54" i="19" s="1"/>
  <c r="E53" i="19" a="1"/>
  <c r="E53" i="19" s="1"/>
  <c r="E50" i="19" a="1"/>
  <c r="E50" i="19" s="1"/>
  <c r="E49" i="19" a="1"/>
  <c r="E49" i="19" s="1"/>
  <c r="E48" i="19" a="1"/>
  <c r="E48" i="19" s="1"/>
  <c r="E47" i="19" a="1"/>
  <c r="E47" i="19" s="1"/>
  <c r="E46" i="19" a="1"/>
  <c r="E46" i="19" s="1"/>
  <c r="E43" i="19" a="1"/>
  <c r="E43" i="19" s="1"/>
  <c r="E42" i="19" a="1"/>
  <c r="E42" i="19" s="1"/>
  <c r="E41" i="19" a="1"/>
  <c r="E41" i="19" s="1"/>
  <c r="E40" i="19" a="1"/>
  <c r="E40" i="19" s="1"/>
  <c r="E39" i="19" a="1"/>
  <c r="E39" i="19" s="1"/>
  <c r="E38" i="19" a="1"/>
  <c r="E38" i="19" s="1"/>
  <c r="E37" i="19" a="1"/>
  <c r="E37" i="19" s="1"/>
  <c r="E34" i="19"/>
  <c r="E34" i="19" a="1"/>
  <c r="E33" i="19" a="1"/>
  <c r="E33" i="19" s="1"/>
  <c r="E32" i="19" a="1"/>
  <c r="E32" i="19" s="1"/>
  <c r="E31" i="19" a="1"/>
  <c r="E31" i="19" s="1"/>
  <c r="E30" i="19" a="1"/>
  <c r="E30" i="19" s="1"/>
  <c r="E27" i="19" a="1"/>
  <c r="E27" i="19" s="1"/>
  <c r="E26" i="19" a="1"/>
  <c r="E26" i="19" s="1"/>
  <c r="E25" i="19" a="1"/>
  <c r="E25" i="19" s="1"/>
  <c r="E24" i="19" a="1"/>
  <c r="E24" i="19" s="1"/>
  <c r="E23" i="19" a="1"/>
  <c r="E23" i="19" s="1"/>
  <c r="E22" i="19" a="1"/>
  <c r="E22" i="19" s="1"/>
  <c r="E19" i="19" a="1"/>
  <c r="E19" i="19" s="1"/>
  <c r="E18" i="19" a="1"/>
  <c r="E18" i="19" s="1"/>
  <c r="E17" i="19" a="1"/>
  <c r="E17" i="19" s="1"/>
  <c r="E16" i="19" a="1"/>
  <c r="E16" i="19" s="1"/>
  <c r="E15" i="19" a="1"/>
  <c r="E15" i="19" s="1"/>
  <c r="E14" i="19" a="1"/>
  <c r="E14" i="19" s="1"/>
  <c r="E11" i="19" a="1"/>
  <c r="E11" i="19" s="1"/>
  <c r="E10" i="19" a="1"/>
  <c r="E10" i="19" s="1"/>
  <c r="E9" i="19" a="1"/>
  <c r="E9" i="19" s="1"/>
  <c r="E8" i="19" a="1"/>
  <c r="E8" i="19" s="1"/>
  <c r="E7" i="19" a="1"/>
  <c r="E7" i="19" s="1"/>
  <c r="E6" i="19" a="1"/>
  <c r="E6" i="19" s="1"/>
  <c r="E5" i="19" a="1"/>
  <c r="E5" i="19" s="1"/>
  <c r="E4" i="19" a="1"/>
  <c r="E4" i="19" s="1"/>
  <c r="E37" i="31" a="1"/>
  <c r="E37" i="31" s="1"/>
  <c r="E34" i="31" a="1"/>
  <c r="E34" i="31" s="1"/>
  <c r="E33" i="31" a="1"/>
  <c r="E33" i="31" s="1"/>
  <c r="E30" i="31" a="1"/>
  <c r="E30" i="31" s="1"/>
  <c r="E29" i="31" a="1"/>
  <c r="E29" i="31" s="1"/>
  <c r="E26" i="31" a="1"/>
  <c r="E26" i="31" s="1"/>
  <c r="E25" i="31" a="1"/>
  <c r="E25" i="31" s="1"/>
  <c r="E24" i="31" a="1"/>
  <c r="E24" i="31" s="1"/>
  <c r="E23" i="31" a="1"/>
  <c r="E23" i="31" s="1"/>
  <c r="E22" i="31" a="1"/>
  <c r="E22" i="31" s="1"/>
  <c r="E21" i="31" a="1"/>
  <c r="E21" i="31" s="1"/>
  <c r="E18" i="31" a="1"/>
  <c r="E18" i="31" s="1"/>
  <c r="E17" i="31" a="1"/>
  <c r="E17" i="31" s="1"/>
  <c r="E16" i="31" a="1"/>
  <c r="E16" i="31" s="1"/>
  <c r="E13" i="31" a="1"/>
  <c r="E13" i="31" s="1"/>
  <c r="E12" i="31" a="1"/>
  <c r="E12" i="31" s="1"/>
  <c r="E11" i="31" a="1"/>
  <c r="E11" i="31" s="1"/>
  <c r="E8" i="31" a="1"/>
  <c r="E8" i="31" s="1"/>
  <c r="E7" i="31" a="1"/>
  <c r="E7" i="31" s="1"/>
  <c r="E6" i="31" a="1"/>
  <c r="E6" i="31" s="1"/>
  <c r="E5" i="31" a="1"/>
  <c r="E5" i="31" s="1"/>
  <c r="E4" i="31" a="1"/>
  <c r="E4" i="31" s="1"/>
  <c r="E3" i="31" a="1"/>
  <c r="E3" i="31" s="1"/>
  <c r="E34" i="18" a="1"/>
  <c r="E34" i="18" s="1"/>
  <c r="E31" i="18" a="1"/>
  <c r="E31" i="18" s="1"/>
  <c r="E30" i="18" a="1"/>
  <c r="E30" i="18" s="1"/>
  <c r="E29" i="18" a="1"/>
  <c r="E29" i="18" s="1"/>
  <c r="E26" i="18" a="1"/>
  <c r="E26" i="18" s="1"/>
  <c r="E25" i="18" a="1"/>
  <c r="E25" i="18" s="1"/>
  <c r="E22" i="18" a="1"/>
  <c r="E22" i="18" s="1"/>
  <c r="E19" i="18" a="1"/>
  <c r="E19" i="18" s="1"/>
  <c r="E18" i="18" a="1"/>
  <c r="E18" i="18" s="1"/>
  <c r="E15" i="18" a="1"/>
  <c r="E15" i="18" s="1"/>
  <c r="E14" i="18" a="1"/>
  <c r="E14" i="18" s="1"/>
  <c r="E13" i="18" a="1"/>
  <c r="E13" i="18" s="1"/>
  <c r="E12" i="18" a="1"/>
  <c r="E12" i="18" s="1"/>
  <c r="E9" i="18" a="1"/>
  <c r="E9" i="18" s="1"/>
  <c r="E6" i="18"/>
  <c r="E6" i="18" a="1"/>
  <c r="E5" i="18" a="1"/>
  <c r="E5" i="18" s="1"/>
  <c r="E4" i="18" a="1"/>
  <c r="E4" i="18" s="1"/>
  <c r="E3" i="18" a="1"/>
  <c r="E3" i="18" s="1"/>
  <c r="E46" i="17" a="1"/>
  <c r="E46" i="17" s="1"/>
  <c r="E43" i="17" a="1"/>
  <c r="E43" i="17" s="1"/>
  <c r="E42" i="17" a="1"/>
  <c r="E42" i="17" s="1"/>
  <c r="E41" i="17" a="1"/>
  <c r="E41" i="17" s="1"/>
  <c r="E38" i="17" a="1"/>
  <c r="E38" i="17" s="1"/>
  <c r="E37" i="17" a="1"/>
  <c r="E37" i="17" s="1"/>
  <c r="E34" i="17" a="1"/>
  <c r="E34" i="17" s="1"/>
  <c r="E33" i="17" a="1"/>
  <c r="E33" i="17" s="1"/>
  <c r="E32" i="17" a="1"/>
  <c r="E32" i="17" s="1"/>
  <c r="E29" i="17" a="1"/>
  <c r="E29" i="17" s="1"/>
  <c r="E26" i="17" a="1"/>
  <c r="E26" i="17" s="1"/>
  <c r="E25" i="17" a="1"/>
  <c r="E25" i="17" s="1"/>
  <c r="E22" i="17" a="1"/>
  <c r="E22" i="17" s="1"/>
  <c r="E21" i="17" a="1"/>
  <c r="E21" i="17" s="1"/>
  <c r="E20" i="17" a="1"/>
  <c r="E20" i="17" s="1"/>
  <c r="E19" i="17" a="1"/>
  <c r="E19" i="17" s="1"/>
  <c r="E18" i="17" a="1"/>
  <c r="E18" i="17" s="1"/>
  <c r="E17" i="17" a="1"/>
  <c r="E17" i="17" s="1"/>
  <c r="E14" i="17" a="1"/>
  <c r="E14" i="17" s="1"/>
  <c r="E13" i="17" a="1"/>
  <c r="E13" i="17" s="1"/>
  <c r="E12" i="17" a="1"/>
  <c r="E12" i="17" s="1"/>
  <c r="E9" i="17" a="1"/>
  <c r="E9" i="17" s="1"/>
  <c r="E8" i="17" a="1"/>
  <c r="E8" i="17" s="1"/>
  <c r="E7" i="17" a="1"/>
  <c r="E7" i="17" s="1"/>
  <c r="E6" i="17" a="1"/>
  <c r="E6" i="17" s="1"/>
  <c r="E5" i="17" a="1"/>
  <c r="E5" i="17" s="1"/>
  <c r="E4" i="17" a="1"/>
  <c r="E4" i="17" s="1"/>
  <c r="E3" i="17" a="1"/>
  <c r="E3" i="17" s="1"/>
  <c r="E39" i="16" a="1"/>
  <c r="E39" i="16" s="1"/>
  <c r="E36" i="16" a="1"/>
  <c r="E36" i="16" s="1"/>
  <c r="E35" i="16" a="1"/>
  <c r="E35" i="16" s="1"/>
  <c r="E34" i="16" a="1"/>
  <c r="E34" i="16" s="1"/>
  <c r="E31" i="16" a="1"/>
  <c r="E31" i="16" s="1"/>
  <c r="E30" i="16" a="1"/>
  <c r="E30" i="16" s="1"/>
  <c r="E27" i="16" a="1"/>
  <c r="E27" i="16" s="1"/>
  <c r="E26" i="16" a="1"/>
  <c r="E26" i="16" s="1"/>
  <c r="E25" i="16" a="1"/>
  <c r="E25" i="16" s="1"/>
  <c r="E24" i="16" a="1"/>
  <c r="E24" i="16" s="1"/>
  <c r="E21" i="16" a="1"/>
  <c r="E21" i="16" s="1"/>
  <c r="E20" i="16" a="1"/>
  <c r="E20" i="16" s="1"/>
  <c r="E19" i="16" a="1"/>
  <c r="E19" i="16" s="1"/>
  <c r="E18" i="16" a="1"/>
  <c r="E18" i="16" s="1"/>
  <c r="E17" i="16" a="1"/>
  <c r="E17" i="16" s="1"/>
  <c r="E16" i="16" a="1"/>
  <c r="E16" i="16" s="1"/>
  <c r="E15" i="16" a="1"/>
  <c r="E15" i="16" s="1"/>
  <c r="E14" i="16" a="1"/>
  <c r="E14" i="16" s="1"/>
  <c r="E13" i="16" a="1"/>
  <c r="E13" i="16" s="1"/>
  <c r="E10" i="16" a="1"/>
  <c r="E10" i="16" s="1"/>
  <c r="E9" i="16" a="1"/>
  <c r="E9" i="16" s="1"/>
  <c r="E8" i="16" a="1"/>
  <c r="E8" i="16" s="1"/>
  <c r="E7" i="16" a="1"/>
  <c r="E7" i="16" s="1"/>
  <c r="E6" i="16" a="1"/>
  <c r="E6" i="16" s="1"/>
  <c r="E5" i="16" a="1"/>
  <c r="E5" i="16" s="1"/>
  <c r="E4" i="16" a="1"/>
  <c r="E4" i="16" s="1"/>
  <c r="E3" i="16" a="1"/>
  <c r="E3" i="16" s="1"/>
  <c r="E45" i="20" a="1"/>
  <c r="E45" i="20" s="1"/>
  <c r="E42" i="20" a="1"/>
  <c r="E42" i="20" s="1"/>
  <c r="E41" i="20" a="1"/>
  <c r="E41" i="20" s="1"/>
  <c r="E40" i="20" a="1"/>
  <c r="E40" i="20" s="1"/>
  <c r="E37" i="20" a="1"/>
  <c r="E37" i="20" s="1"/>
  <c r="E36" i="20" a="1"/>
  <c r="E36" i="20" s="1"/>
  <c r="E33" i="20" a="1"/>
  <c r="E33" i="20" s="1"/>
  <c r="E32" i="20" a="1"/>
  <c r="E32" i="20" s="1"/>
  <c r="E31" i="20" a="1"/>
  <c r="E31" i="20" s="1"/>
  <c r="E28" i="20" a="1"/>
  <c r="E28" i="20" s="1"/>
  <c r="E27" i="20" a="1"/>
  <c r="E27" i="20" s="1"/>
  <c r="E26" i="20" a="1"/>
  <c r="E26" i="20" s="1"/>
  <c r="E25" i="20" a="1"/>
  <c r="E25" i="20" s="1"/>
  <c r="E24" i="20" a="1"/>
  <c r="E24" i="20" s="1"/>
  <c r="E23" i="20" a="1"/>
  <c r="E23" i="20" s="1"/>
  <c r="E20" i="20" a="1"/>
  <c r="E20" i="20" s="1"/>
  <c r="E19" i="20"/>
  <c r="E19" i="20" a="1"/>
  <c r="E18" i="20" a="1"/>
  <c r="E18" i="20" s="1"/>
  <c r="E17" i="20" a="1"/>
  <c r="E17" i="20" s="1"/>
  <c r="E16" i="20" a="1"/>
  <c r="E16" i="20" s="1"/>
  <c r="E15" i="20" a="1"/>
  <c r="E15" i="20" s="1"/>
  <c r="E14" i="20" a="1"/>
  <c r="E14" i="20" s="1"/>
  <c r="E13" i="20" a="1"/>
  <c r="E13" i="20" s="1"/>
  <c r="E12" i="20" a="1"/>
  <c r="E12" i="20" s="1"/>
  <c r="E11" i="20" a="1"/>
  <c r="E11" i="20" s="1"/>
  <c r="E8" i="20" a="1"/>
  <c r="E8" i="20" s="1"/>
  <c r="E7" i="20" a="1"/>
  <c r="E7" i="20" s="1"/>
  <c r="E6" i="20" a="1"/>
  <c r="E6" i="20" s="1"/>
  <c r="E5" i="20" a="1"/>
  <c r="E5" i="20" s="1"/>
  <c r="E4" i="20" a="1"/>
  <c r="E4" i="20" s="1"/>
  <c r="E3" i="20"/>
  <c r="E3" i="20" a="1"/>
  <c r="E60" i="15" a="1"/>
  <c r="E60" i="15" s="1"/>
  <c r="E57" i="15" a="1"/>
  <c r="E57" i="15" s="1"/>
  <c r="E56" i="15" a="1"/>
  <c r="E56" i="15" s="1"/>
  <c r="E55" i="15" a="1"/>
  <c r="E55" i="15" s="1"/>
  <c r="E52" i="15" a="1"/>
  <c r="E52" i="15" s="1"/>
  <c r="G52" i="15" s="1"/>
  <c r="E51" i="15" a="1"/>
  <c r="E51" i="15" s="1"/>
  <c r="E48" i="15" a="1"/>
  <c r="E48" i="15" s="1"/>
  <c r="E47" i="15" a="1"/>
  <c r="E47" i="15" s="1"/>
  <c r="E46" i="15" a="1"/>
  <c r="E46" i="15" s="1"/>
  <c r="E45" i="15" a="1"/>
  <c r="E45" i="15" s="1"/>
  <c r="E44" i="15" a="1"/>
  <c r="E44" i="15" s="1"/>
  <c r="E41" i="15" a="1"/>
  <c r="E41" i="15" s="1"/>
  <c r="E40" i="15" a="1"/>
  <c r="E40" i="15" s="1"/>
  <c r="E39" i="15" a="1"/>
  <c r="E39" i="15" s="1"/>
  <c r="E36" i="15" a="1"/>
  <c r="E36" i="15" s="1"/>
  <c r="E35" i="15" a="1"/>
  <c r="E35" i="15" s="1"/>
  <c r="E34" i="15" a="1"/>
  <c r="E34" i="15" s="1"/>
  <c r="E33" i="15" a="1"/>
  <c r="E33" i="15" s="1"/>
  <c r="E32" i="15" a="1"/>
  <c r="E32" i="15" s="1"/>
  <c r="E29" i="15" a="1"/>
  <c r="E29" i="15" s="1"/>
  <c r="E28" i="15" a="1"/>
  <c r="E28" i="15" s="1"/>
  <c r="E27" i="15" a="1"/>
  <c r="E27" i="15" s="1"/>
  <c r="E26" i="15" a="1"/>
  <c r="E26" i="15" s="1"/>
  <c r="E25" i="15" a="1"/>
  <c r="E25" i="15" s="1"/>
  <c r="E24" i="15" a="1"/>
  <c r="E24" i="15" s="1"/>
  <c r="E23" i="15" a="1"/>
  <c r="E23" i="15" s="1"/>
  <c r="E20" i="15" a="1"/>
  <c r="E20" i="15" s="1"/>
  <c r="E19" i="15" a="1"/>
  <c r="E19" i="15" s="1"/>
  <c r="E18" i="15" a="1"/>
  <c r="E18" i="15" s="1"/>
  <c r="E17" i="15" a="1"/>
  <c r="E17" i="15" s="1"/>
  <c r="E16" i="15" a="1"/>
  <c r="E16" i="15" s="1"/>
  <c r="E15" i="15" a="1"/>
  <c r="E15" i="15" s="1"/>
  <c r="E14" i="15" a="1"/>
  <c r="E14" i="15" s="1"/>
  <c r="E13" i="15" a="1"/>
  <c r="E13" i="15" s="1"/>
  <c r="E12" i="15" a="1"/>
  <c r="E12" i="15" s="1"/>
  <c r="E9" i="15" a="1"/>
  <c r="E9" i="15" s="1"/>
  <c r="E8" i="15" a="1"/>
  <c r="E8" i="15" s="1"/>
  <c r="E7" i="15" a="1"/>
  <c r="E7" i="15" s="1"/>
  <c r="E6" i="15" a="1"/>
  <c r="E6" i="15" s="1"/>
  <c r="E5" i="15" a="1"/>
  <c r="E5" i="15" s="1"/>
  <c r="E4" i="15" a="1"/>
  <c r="E4" i="15" s="1"/>
  <c r="E3" i="15" a="1"/>
  <c r="E3" i="15" s="1"/>
  <c r="E54" i="14" a="1"/>
  <c r="E54" i="14" s="1"/>
  <c r="E51" i="14" a="1"/>
  <c r="E51" i="14" s="1"/>
  <c r="E50" i="14" a="1"/>
  <c r="E50" i="14" s="1"/>
  <c r="E47" i="14" a="1"/>
  <c r="E47" i="14" s="1"/>
  <c r="E46" i="14" a="1"/>
  <c r="E46" i="14" s="1"/>
  <c r="E43" i="14" a="1"/>
  <c r="E43" i="14" s="1"/>
  <c r="E42" i="14" a="1"/>
  <c r="E42" i="14" s="1"/>
  <c r="E41" i="14" a="1"/>
  <c r="E41" i="14" s="1"/>
  <c r="E38" i="14" a="1"/>
  <c r="E38" i="14" s="1"/>
  <c r="E37" i="14" a="1"/>
  <c r="E37" i="14" s="1"/>
  <c r="E36" i="14" a="1"/>
  <c r="E36" i="14" s="1"/>
  <c r="E35" i="14" a="1"/>
  <c r="E35" i="14" s="1"/>
  <c r="E32" i="14" a="1"/>
  <c r="E32" i="14" s="1"/>
  <c r="E31" i="14" a="1"/>
  <c r="E31" i="14" s="1"/>
  <c r="E30" i="14" a="1"/>
  <c r="E30" i="14" s="1"/>
  <c r="E27" i="14" a="1"/>
  <c r="E27" i="14" s="1"/>
  <c r="E26" i="14" a="1"/>
  <c r="E26" i="14" s="1"/>
  <c r="E25" i="14" a="1"/>
  <c r="E25" i="14" s="1"/>
  <c r="E22" i="14" a="1"/>
  <c r="E22" i="14" s="1"/>
  <c r="E21" i="14" a="1"/>
  <c r="E21" i="14" s="1"/>
  <c r="E20" i="14" a="1"/>
  <c r="E20" i="14" s="1"/>
  <c r="E19" i="14" a="1"/>
  <c r="E19" i="14" s="1"/>
  <c r="E18" i="14" a="1"/>
  <c r="E18" i="14" s="1"/>
  <c r="E17" i="14" a="1"/>
  <c r="E17" i="14" s="1"/>
  <c r="E16" i="14" a="1"/>
  <c r="E16" i="14" s="1"/>
  <c r="E13" i="14" a="1"/>
  <c r="E13" i="14" s="1"/>
  <c r="E12" i="14" a="1"/>
  <c r="E12" i="14" s="1"/>
  <c r="E11" i="14" a="1"/>
  <c r="E11" i="14" s="1"/>
  <c r="E10" i="14" a="1"/>
  <c r="E10" i="14" s="1"/>
  <c r="E9" i="14" a="1"/>
  <c r="E9" i="14" s="1"/>
  <c r="E8" i="14" a="1"/>
  <c r="E8" i="14" s="1"/>
  <c r="E7" i="14" a="1"/>
  <c r="E7" i="14" s="1"/>
  <c r="E58" i="13" a="1"/>
  <c r="E58" i="13" s="1"/>
  <c r="E55" i="13" a="1"/>
  <c r="E55" i="13" s="1"/>
  <c r="E52" i="13" a="1"/>
  <c r="E52" i="13" s="1"/>
  <c r="E51" i="13" a="1"/>
  <c r="E51" i="13" s="1"/>
  <c r="E48" i="13" a="1"/>
  <c r="E48" i="13" s="1"/>
  <c r="E47" i="13" a="1"/>
  <c r="E47" i="13" s="1"/>
  <c r="E44" i="13" a="1"/>
  <c r="E44" i="13" s="1"/>
  <c r="E43" i="13" a="1"/>
  <c r="E43" i="13" s="1"/>
  <c r="E42" i="13" a="1"/>
  <c r="E42" i="13" s="1"/>
  <c r="E39" i="13" a="1"/>
  <c r="E39" i="13" s="1"/>
  <c r="E38" i="13" a="1"/>
  <c r="E38" i="13" s="1"/>
  <c r="E37" i="13" a="1"/>
  <c r="E37" i="13" s="1"/>
  <c r="E34" i="13" a="1"/>
  <c r="E34" i="13" s="1"/>
  <c r="E33" i="13" a="1"/>
  <c r="E33" i="13" s="1"/>
  <c r="E32" i="13" a="1"/>
  <c r="E32" i="13" s="1"/>
  <c r="E31" i="13" a="1"/>
  <c r="E31" i="13" s="1"/>
  <c r="E29" i="13" a="1"/>
  <c r="E29" i="13" s="1"/>
  <c r="E26" i="13" a="1"/>
  <c r="E26" i="13" s="1"/>
  <c r="E25" i="13" a="1"/>
  <c r="E25" i="13" s="1"/>
  <c r="E24" i="13" a="1"/>
  <c r="E24" i="13" s="1"/>
  <c r="E23" i="13" a="1"/>
  <c r="E23" i="13" s="1"/>
  <c r="E22" i="13" a="1"/>
  <c r="E22" i="13" s="1"/>
  <c r="E21" i="13" a="1"/>
  <c r="E21" i="13" s="1"/>
  <c r="E18" i="13" a="1"/>
  <c r="E18" i="13" s="1"/>
  <c r="E17" i="13" a="1"/>
  <c r="E17" i="13" s="1"/>
  <c r="E16" i="13" a="1"/>
  <c r="E16" i="13" s="1"/>
  <c r="E15" i="13" a="1"/>
  <c r="E15" i="13" s="1"/>
  <c r="E14" i="13" a="1"/>
  <c r="E14" i="13" s="1"/>
  <c r="E11" i="13" a="1"/>
  <c r="E11" i="13" s="1"/>
  <c r="E10" i="13" a="1"/>
  <c r="E10" i="13" s="1"/>
  <c r="E7" i="13" a="1"/>
  <c r="E7" i="13" s="1"/>
  <c r="E6" i="13" a="1"/>
  <c r="E6" i="13" s="1"/>
  <c r="E5" i="13" a="1"/>
  <c r="E5" i="13" s="1"/>
  <c r="E4" i="13" a="1"/>
  <c r="E4" i="13" s="1"/>
  <c r="E3" i="13" a="1"/>
  <c r="E3" i="13" s="1"/>
  <c r="E125" i="12" a="1"/>
  <c r="E125" i="12" s="1"/>
  <c r="E122" i="12" a="1"/>
  <c r="E122" i="12" s="1"/>
  <c r="E119" i="12"/>
  <c r="E119" i="12" a="1"/>
  <c r="E118" i="12" a="1"/>
  <c r="E118" i="12" s="1"/>
  <c r="E115" i="12" a="1"/>
  <c r="E115" i="12" s="1"/>
  <c r="E114" i="12" a="1"/>
  <c r="E114" i="12" s="1"/>
  <c r="E111" i="12" a="1"/>
  <c r="E111" i="12" s="1"/>
  <c r="E110" i="12" a="1"/>
  <c r="E110" i="12" s="1"/>
  <c r="E109" i="12" a="1"/>
  <c r="E109" i="12" s="1"/>
  <c r="E108" i="12" a="1"/>
  <c r="E108" i="12" s="1"/>
  <c r="E107" i="12" a="1"/>
  <c r="E107" i="12" s="1"/>
  <c r="E104" i="12" a="1"/>
  <c r="E104" i="12" s="1"/>
  <c r="E103" i="12" a="1"/>
  <c r="E103" i="12" s="1"/>
  <c r="E102" i="12" a="1"/>
  <c r="E102" i="12" s="1"/>
  <c r="E101" i="12" a="1"/>
  <c r="E101" i="12" s="1"/>
  <c r="E100" i="12" a="1"/>
  <c r="E100" i="12" s="1"/>
  <c r="E99" i="12" a="1"/>
  <c r="E99" i="12" s="1"/>
  <c r="E98" i="12" a="1"/>
  <c r="E98" i="12" s="1"/>
  <c r="E95" i="12" a="1"/>
  <c r="E95" i="12" s="1"/>
  <c r="E94" i="12" a="1"/>
  <c r="E94" i="12" s="1"/>
  <c r="E93" i="12" a="1"/>
  <c r="E93" i="12" s="1"/>
  <c r="E92" i="12" a="1"/>
  <c r="E92" i="12" s="1"/>
  <c r="E91" i="12" a="1"/>
  <c r="E91" i="12" s="1"/>
  <c r="E88" i="12" a="1"/>
  <c r="E88" i="12" s="1"/>
  <c r="E87" i="12" a="1"/>
  <c r="E87" i="12" s="1"/>
  <c r="E86" i="12" a="1"/>
  <c r="E86" i="12" s="1"/>
  <c r="E85" i="12" a="1"/>
  <c r="E85" i="12" s="1"/>
  <c r="E84" i="12" a="1"/>
  <c r="E84" i="12" s="1"/>
  <c r="E83" i="12" a="1"/>
  <c r="E83" i="12" s="1"/>
  <c r="E82" i="12" a="1"/>
  <c r="E82" i="12" s="1"/>
  <c r="E81" i="12" a="1"/>
  <c r="E81" i="12" s="1"/>
  <c r="E80" i="12" a="1"/>
  <c r="E80" i="12" s="1"/>
  <c r="E79" i="12" a="1"/>
  <c r="E79" i="12" s="1"/>
  <c r="E78" i="12" a="1"/>
  <c r="E78" i="12" s="1"/>
  <c r="E77" i="12" a="1"/>
  <c r="E77" i="12" s="1"/>
  <c r="E76" i="12" a="1"/>
  <c r="E76" i="12" s="1"/>
  <c r="E75" i="12" a="1"/>
  <c r="E75" i="12" s="1"/>
  <c r="E74" i="12" a="1"/>
  <c r="E74" i="12" s="1"/>
  <c r="E73" i="12" a="1"/>
  <c r="E73" i="12" s="1"/>
  <c r="E72" i="12" a="1"/>
  <c r="E72" i="12" s="1"/>
  <c r="E71" i="12" a="1"/>
  <c r="E71" i="12" s="1"/>
  <c r="E68" i="12" a="1"/>
  <c r="E68" i="12" s="1"/>
  <c r="E67" i="12" a="1"/>
  <c r="E67" i="12" s="1"/>
  <c r="E66" i="12" a="1"/>
  <c r="E66" i="12" s="1"/>
  <c r="E65" i="12" a="1"/>
  <c r="E65" i="12" s="1"/>
  <c r="E64" i="12" a="1"/>
  <c r="E64" i="12" s="1"/>
  <c r="E63" i="12" a="1"/>
  <c r="E63" i="12" s="1"/>
  <c r="E62" i="12" a="1"/>
  <c r="E62" i="12" s="1"/>
  <c r="E59" i="12" a="1"/>
  <c r="E59" i="12" s="1"/>
  <c r="E58" i="12" a="1"/>
  <c r="E58" i="12" s="1"/>
  <c r="E57" i="12" a="1"/>
  <c r="E57" i="12" s="1"/>
  <c r="E56" i="12" a="1"/>
  <c r="E56" i="12" s="1"/>
  <c r="E55" i="12" a="1"/>
  <c r="E55" i="12" s="1"/>
  <c r="E54" i="12" a="1"/>
  <c r="E54" i="12" s="1"/>
  <c r="E53" i="12" a="1"/>
  <c r="E53" i="12" s="1"/>
  <c r="E52" i="12" a="1"/>
  <c r="E52" i="12" s="1"/>
  <c r="E51" i="12" a="1"/>
  <c r="E51" i="12" s="1"/>
  <c r="E50" i="12" a="1"/>
  <c r="E50" i="12" s="1"/>
  <c r="E47" i="12" a="1"/>
  <c r="E47" i="12" s="1"/>
  <c r="E46" i="12" a="1"/>
  <c r="E46" i="12" s="1"/>
  <c r="E45" i="12" a="1"/>
  <c r="E45" i="12" s="1"/>
  <c r="E44" i="12" a="1"/>
  <c r="E44" i="12" s="1"/>
  <c r="E43" i="12" a="1"/>
  <c r="E43" i="12" s="1"/>
  <c r="E42" i="12" a="1"/>
  <c r="E42" i="12" s="1"/>
  <c r="E41" i="12" a="1"/>
  <c r="E41" i="12" s="1"/>
  <c r="E40" i="12" a="1"/>
  <c r="E40" i="12" s="1"/>
  <c r="E37" i="12" a="1"/>
  <c r="E37" i="12" s="1"/>
  <c r="E36" i="12" a="1"/>
  <c r="E36" i="12" s="1"/>
  <c r="E35" i="12" a="1"/>
  <c r="E35" i="12" s="1"/>
  <c r="E34" i="12" a="1"/>
  <c r="E34" i="12" s="1"/>
  <c r="E33" i="12" a="1"/>
  <c r="E33" i="12" s="1"/>
  <c r="E30" i="12" a="1"/>
  <c r="E30" i="12" s="1"/>
  <c r="E29" i="12" a="1"/>
  <c r="E29" i="12" s="1"/>
  <c r="E28" i="12" a="1"/>
  <c r="E28" i="12" s="1"/>
  <c r="E27" i="12" a="1"/>
  <c r="E27" i="12" s="1"/>
  <c r="E24" i="12" a="1"/>
  <c r="E24" i="12" s="1"/>
  <c r="E23" i="12" a="1"/>
  <c r="E23" i="12" s="1"/>
  <c r="E22" i="12" a="1"/>
  <c r="E22" i="12" s="1"/>
  <c r="E21" i="12" a="1"/>
  <c r="E21" i="12" s="1"/>
  <c r="E20" i="12" a="1"/>
  <c r="E20" i="12" s="1"/>
  <c r="E19" i="12" a="1"/>
  <c r="E19" i="12" s="1"/>
  <c r="G19" i="12" s="1"/>
  <c r="E18" i="12" a="1"/>
  <c r="E18" i="12" s="1"/>
  <c r="E17" i="12" a="1"/>
  <c r="E17" i="12" s="1"/>
  <c r="E14" i="12" a="1"/>
  <c r="E14" i="12" s="1"/>
  <c r="E13" i="12" a="1"/>
  <c r="E13" i="12" s="1"/>
  <c r="E12" i="12" a="1"/>
  <c r="E12" i="12" s="1"/>
  <c r="E11" i="12" a="1"/>
  <c r="E11" i="12" s="1"/>
  <c r="E10" i="12" a="1"/>
  <c r="E10" i="12" s="1"/>
  <c r="E9" i="12" a="1"/>
  <c r="E9" i="12" s="1"/>
  <c r="E8" i="12" a="1"/>
  <c r="E8" i="12" s="1"/>
  <c r="E7" i="12" a="1"/>
  <c r="E7" i="12" s="1"/>
  <c r="E6" i="12" a="1"/>
  <c r="E6" i="12" s="1"/>
  <c r="E5" i="12" a="1"/>
  <c r="E5" i="12" s="1"/>
  <c r="E4" i="12" a="1"/>
  <c r="E4" i="12" s="1"/>
  <c r="E3" i="12" a="1"/>
  <c r="E3" i="12" s="1"/>
  <c r="E22" i="27" a="1"/>
  <c r="E22" i="27" s="1"/>
  <c r="E19" i="27" a="1"/>
  <c r="E19" i="27" s="1"/>
  <c r="E18" i="27" a="1"/>
  <c r="E18" i="27" s="1"/>
  <c r="E15" i="27" a="1"/>
  <c r="E15" i="27" s="1"/>
  <c r="E14" i="27" a="1"/>
  <c r="E14" i="27" s="1"/>
  <c r="E11" i="27" a="1"/>
  <c r="E11" i="27" s="1"/>
  <c r="E10" i="27" a="1"/>
  <c r="E10" i="27" s="1"/>
  <c r="E9" i="27" a="1"/>
  <c r="E9" i="27" s="1"/>
  <c r="E8" i="27" a="1"/>
  <c r="E8" i="27" s="1"/>
  <c r="E7" i="27" a="1"/>
  <c r="E7" i="27" s="1"/>
  <c r="E4" i="27" a="1"/>
  <c r="E4" i="27" s="1"/>
  <c r="E3" i="27" a="1"/>
  <c r="E3" i="27" s="1"/>
  <c r="E34" i="8" a="1"/>
  <c r="E34" i="8" s="1"/>
  <c r="E33" i="8" a="1"/>
  <c r="E33" i="8" s="1"/>
  <c r="E30" i="8" a="1"/>
  <c r="E30" i="8" s="1"/>
  <c r="E27" i="8" a="1"/>
  <c r="E27" i="8" s="1"/>
  <c r="E26" i="8" a="1"/>
  <c r="E26" i="8" s="1"/>
  <c r="E23" i="8" a="1"/>
  <c r="E23" i="8" s="1"/>
  <c r="E22" i="8" a="1"/>
  <c r="E22" i="8" s="1"/>
  <c r="E21" i="8" a="1"/>
  <c r="E21" i="8" s="1"/>
  <c r="E20" i="8" a="1"/>
  <c r="E20" i="8" s="1"/>
  <c r="E17" i="8" a="1"/>
  <c r="E17" i="8" s="1"/>
  <c r="E16" i="8" a="1"/>
  <c r="E16" i="8" s="1"/>
  <c r="E15" i="8" a="1"/>
  <c r="E15" i="8" s="1"/>
  <c r="E14" i="8" a="1"/>
  <c r="E14" i="8" s="1"/>
  <c r="E13" i="8" a="1"/>
  <c r="E13" i="8" s="1"/>
  <c r="E12" i="8" a="1"/>
  <c r="E12" i="8" s="1"/>
  <c r="E11" i="8" a="1"/>
  <c r="E11" i="8" s="1"/>
  <c r="E10" i="8" a="1"/>
  <c r="E10" i="8" s="1"/>
  <c r="E9" i="8" a="1"/>
  <c r="E9" i="8" s="1"/>
  <c r="E6" i="8" a="1"/>
  <c r="E6" i="8" s="1"/>
  <c r="E5" i="8" a="1"/>
  <c r="E5" i="8" s="1"/>
  <c r="E4" i="8" a="1"/>
  <c r="E4" i="8" s="1"/>
  <c r="E3" i="8" a="1"/>
  <c r="E3" i="8" s="1"/>
  <c r="E22" i="5" a="1"/>
  <c r="E22" i="5" s="1"/>
  <c r="E21" i="5" a="1"/>
  <c r="E21" i="5" s="1"/>
  <c r="E18" i="5" a="1"/>
  <c r="E18" i="5" s="1"/>
  <c r="E17" i="5" a="1"/>
  <c r="E17" i="5" s="1"/>
  <c r="E14" i="5" a="1"/>
  <c r="E14" i="5" s="1"/>
  <c r="E13" i="5" a="1"/>
  <c r="E13" i="5" s="1"/>
  <c r="E10" i="5" a="1"/>
  <c r="E10" i="5" s="1"/>
  <c r="E9" i="5" a="1"/>
  <c r="E9" i="5" s="1"/>
  <c r="E6" i="5" a="1"/>
  <c r="E6" i="5" s="1"/>
  <c r="E5" i="5" a="1"/>
  <c r="E5" i="5" s="1"/>
  <c r="E4" i="5" a="1"/>
  <c r="E4" i="5" s="1"/>
  <c r="E3" i="5" a="1"/>
  <c r="E3" i="5" s="1"/>
  <c r="E35" i="4" a="1"/>
  <c r="E35" i="4" s="1"/>
  <c r="E34" i="4" a="1"/>
  <c r="E34" i="4" s="1"/>
  <c r="E31" i="4" a="1"/>
  <c r="E31" i="4" s="1"/>
  <c r="E30" i="4" a="1"/>
  <c r="E30" i="4" s="1"/>
  <c r="E27" i="4" a="1"/>
  <c r="E27" i="4" s="1"/>
  <c r="E26" i="4" a="1"/>
  <c r="E26" i="4" s="1"/>
  <c r="E25" i="4" a="1"/>
  <c r="E25" i="4" s="1"/>
  <c r="E24" i="4" a="1"/>
  <c r="E24" i="4" s="1"/>
  <c r="E21" i="4" a="1"/>
  <c r="E21" i="4" s="1"/>
  <c r="E20" i="4" a="1"/>
  <c r="E20" i="4" s="1"/>
  <c r="E19" i="4" a="1"/>
  <c r="E19" i="4" s="1"/>
  <c r="E18" i="4" a="1"/>
  <c r="E18" i="4" s="1"/>
  <c r="E15" i="4" a="1"/>
  <c r="E15" i="4" s="1"/>
  <c r="E14" i="4" a="1"/>
  <c r="E14" i="4" s="1"/>
  <c r="E13" i="4" a="1"/>
  <c r="E13" i="4" s="1"/>
  <c r="E11" i="4" a="1"/>
  <c r="E11" i="4" s="1"/>
  <c r="E10" i="4" a="1"/>
  <c r="E10" i="4" s="1"/>
  <c r="E7" i="4" a="1"/>
  <c r="E7" i="4" s="1"/>
  <c r="E6" i="4" a="1"/>
  <c r="E6" i="4" s="1"/>
  <c r="E5" i="4" a="1"/>
  <c r="E5" i="4" s="1"/>
  <c r="E4" i="4" a="1"/>
  <c r="E4" i="4" s="1"/>
  <c r="E3" i="4" a="1"/>
  <c r="E3" i="4" s="1"/>
  <c r="E46" i="1" a="1"/>
  <c r="E46" i="1" s="1"/>
  <c r="E45" i="1" a="1"/>
  <c r="E45" i="1" s="1"/>
  <c r="E42" i="1" a="1"/>
  <c r="E42" i="1" s="1"/>
  <c r="E41" i="1" a="1"/>
  <c r="E41" i="1" s="1"/>
  <c r="E38" i="1" a="1"/>
  <c r="E38" i="1" s="1"/>
  <c r="E37" i="1" a="1"/>
  <c r="E37" i="1" s="1"/>
  <c r="E34" i="1" a="1"/>
  <c r="E34" i="1" s="1"/>
  <c r="E33" i="1" a="1"/>
  <c r="E33" i="1" s="1"/>
  <c r="E32" i="1" a="1"/>
  <c r="E32" i="1" s="1"/>
  <c r="E31" i="1" a="1"/>
  <c r="E31" i="1" s="1"/>
  <c r="E30" i="1" a="1"/>
  <c r="E30" i="1" s="1"/>
  <c r="E29" i="1" a="1"/>
  <c r="E29" i="1" s="1"/>
  <c r="E26" i="1" a="1"/>
  <c r="E26" i="1" s="1"/>
  <c r="E25" i="1" a="1"/>
  <c r="E25" i="1" s="1"/>
  <c r="E22" i="1" a="1"/>
  <c r="E22" i="1" s="1"/>
  <c r="E21" i="1" a="1"/>
  <c r="E21" i="1" s="1"/>
  <c r="E20" i="1" a="1"/>
  <c r="E20" i="1" s="1"/>
  <c r="E19" i="1" a="1"/>
  <c r="E19" i="1" s="1"/>
  <c r="E4" i="1" a="1"/>
  <c r="E4" i="1" s="1"/>
  <c r="E5" i="1" a="1"/>
  <c r="E5" i="1" s="1"/>
  <c r="E7" i="1" a="1"/>
  <c r="E7" i="1" s="1"/>
  <c r="E8" i="1" a="1"/>
  <c r="E8" i="1" s="1"/>
  <c r="E9" i="1" a="1"/>
  <c r="E9" i="1" s="1"/>
  <c r="E10" i="1" a="1"/>
  <c r="E10" i="1" s="1"/>
  <c r="E11" i="1" a="1"/>
  <c r="E11" i="1" s="1"/>
  <c r="E12" i="1" a="1"/>
  <c r="E12" i="1" s="1"/>
  <c r="E13" i="1" a="1"/>
  <c r="E13" i="1" s="1"/>
  <c r="E14" i="1" a="1"/>
  <c r="E14" i="1" s="1"/>
  <c r="E15" i="1" a="1"/>
  <c r="E15" i="1" s="1"/>
  <c r="E16" i="1" a="1"/>
  <c r="E16" i="1" s="1"/>
  <c r="E3" i="1" a="1"/>
  <c r="E3" i="1" s="1"/>
  <c r="G1" i="36" l="1"/>
  <c r="G33" i="13"/>
  <c r="G31" i="11"/>
  <c r="G41" i="9"/>
  <c r="G25" i="31"/>
  <c r="G58" i="13"/>
  <c r="G91" i="12"/>
  <c r="G34" i="12"/>
  <c r="G92" i="12"/>
  <c r="G6" i="12"/>
  <c r="G93" i="12"/>
  <c r="G104" i="12"/>
  <c r="G11" i="8"/>
  <c r="G14" i="5"/>
  <c r="G27" i="4"/>
  <c r="G9" i="1"/>
  <c r="G40" i="9"/>
  <c r="G3" i="9"/>
  <c r="G60" i="9"/>
  <c r="G39" i="9"/>
  <c r="G8" i="9"/>
  <c r="G30" i="12"/>
  <c r="G11" i="1"/>
  <c r="G4" i="1"/>
  <c r="G30" i="1"/>
  <c r="G42" i="1"/>
  <c r="G7" i="4"/>
  <c r="G30" i="4"/>
  <c r="G6" i="5"/>
  <c r="G18" i="5"/>
  <c r="G6" i="8"/>
  <c r="G14" i="8"/>
  <c r="G7" i="27"/>
  <c r="G1" i="27" s="1"/>
  <c r="B9" i="35" s="1"/>
  <c r="G14" i="12"/>
  <c r="G22" i="12"/>
  <c r="G33" i="12"/>
  <c r="G42" i="12"/>
  <c r="G52" i="12"/>
  <c r="G62" i="12"/>
  <c r="G79" i="12"/>
  <c r="G87" i="12"/>
  <c r="G94" i="12"/>
  <c r="G115" i="12"/>
  <c r="G6" i="13"/>
  <c r="G18" i="13"/>
  <c r="G31" i="13"/>
  <c r="G42" i="13"/>
  <c r="G12" i="14"/>
  <c r="G20" i="14"/>
  <c r="G20" i="22"/>
  <c r="G12" i="23"/>
  <c r="G55" i="24"/>
  <c r="G105" i="6"/>
  <c r="G10" i="1"/>
  <c r="G19" i="1"/>
  <c r="G31" i="1"/>
  <c r="G45" i="1"/>
  <c r="G10" i="4"/>
  <c r="G20" i="4"/>
  <c r="G31" i="4"/>
  <c r="G21" i="5"/>
  <c r="G9" i="8"/>
  <c r="G15" i="8"/>
  <c r="G26" i="8"/>
  <c r="G8" i="27"/>
  <c r="G19" i="27"/>
  <c r="G7" i="12"/>
  <c r="G17" i="12"/>
  <c r="G23" i="12"/>
  <c r="G43" i="12"/>
  <c r="G53" i="12"/>
  <c r="G63" i="12"/>
  <c r="G80" i="12"/>
  <c r="G88" i="12"/>
  <c r="G95" i="12"/>
  <c r="G118" i="12"/>
  <c r="G7" i="13"/>
  <c r="G21" i="13"/>
  <c r="G32" i="13"/>
  <c r="G43" i="13"/>
  <c r="G13" i="14"/>
  <c r="G31" i="14"/>
  <c r="G42" i="14"/>
  <c r="G4" i="15"/>
  <c r="G14" i="15"/>
  <c r="G20" i="15"/>
  <c r="G29" i="15"/>
  <c r="G41" i="15"/>
  <c r="G16" i="16"/>
  <c r="G23" i="24"/>
  <c r="G66" i="26"/>
  <c r="G20" i="1"/>
  <c r="G32" i="1"/>
  <c r="G46" i="1"/>
  <c r="G11" i="4"/>
  <c r="G21" i="4"/>
  <c r="G34" i="4"/>
  <c r="G9" i="5"/>
  <c r="G22" i="5"/>
  <c r="G10" i="8"/>
  <c r="G16" i="8"/>
  <c r="G27" i="8"/>
  <c r="G9" i="27"/>
  <c r="G22" i="27"/>
  <c r="G8" i="12"/>
  <c r="G18" i="12"/>
  <c r="G24" i="12"/>
  <c r="G44" i="12"/>
  <c r="G54" i="12"/>
  <c r="G64" i="12"/>
  <c r="G73" i="12"/>
  <c r="G81" i="12"/>
  <c r="G98" i="12"/>
  <c r="G107" i="12"/>
  <c r="G119" i="12"/>
  <c r="G10" i="13"/>
  <c r="G22" i="13"/>
  <c r="G44" i="13"/>
  <c r="G21" i="14"/>
  <c r="G32" i="14"/>
  <c r="G43" i="14"/>
  <c r="G5" i="15"/>
  <c r="G15" i="15"/>
  <c r="G23" i="15"/>
  <c r="G32" i="15"/>
  <c r="G48" i="19"/>
  <c r="G17" i="21"/>
  <c r="G29" i="21"/>
  <c r="G63" i="23"/>
  <c r="G34" i="24"/>
  <c r="G4" i="26"/>
  <c r="G16" i="1"/>
  <c r="G21" i="1"/>
  <c r="G33" i="1"/>
  <c r="G13" i="4"/>
  <c r="G24" i="4"/>
  <c r="G35" i="4"/>
  <c r="G10" i="5"/>
  <c r="G17" i="8"/>
  <c r="G30" i="8"/>
  <c r="G10" i="27"/>
  <c r="G3" i="12"/>
  <c r="G9" i="12"/>
  <c r="G27" i="12"/>
  <c r="G35" i="12"/>
  <c r="G45" i="12"/>
  <c r="G55" i="12"/>
  <c r="G65" i="12"/>
  <c r="G74" i="12"/>
  <c r="G82" i="12"/>
  <c r="G99" i="12"/>
  <c r="G108" i="12"/>
  <c r="G122" i="12"/>
  <c r="G11" i="13"/>
  <c r="G23" i="13"/>
  <c r="G47" i="13"/>
  <c r="G7" i="14"/>
  <c r="G22" i="14"/>
  <c r="G35" i="14"/>
  <c r="G46" i="14"/>
  <c r="G6" i="15"/>
  <c r="G16" i="15"/>
  <c r="G24" i="15"/>
  <c r="G33" i="15"/>
  <c r="G39" i="16"/>
  <c r="G4" i="19"/>
  <c r="G24" i="19"/>
  <c r="G8" i="21"/>
  <c r="G71" i="22"/>
  <c r="G110" i="6"/>
  <c r="G15" i="1"/>
  <c r="G8" i="1"/>
  <c r="G22" i="1"/>
  <c r="G34" i="1"/>
  <c r="G3" i="4"/>
  <c r="G14" i="4"/>
  <c r="G25" i="4"/>
  <c r="G13" i="5"/>
  <c r="G20" i="8"/>
  <c r="G33" i="8"/>
  <c r="G11" i="27"/>
  <c r="G4" i="12"/>
  <c r="G10" i="12"/>
  <c r="G28" i="12"/>
  <c r="G36" i="12"/>
  <c r="G46" i="12"/>
  <c r="G56" i="12"/>
  <c r="G66" i="12"/>
  <c r="G75" i="12"/>
  <c r="G83" i="12"/>
  <c r="G100" i="12"/>
  <c r="G109" i="12"/>
  <c r="G125" i="12"/>
  <c r="G14" i="13"/>
  <c r="G24" i="13"/>
  <c r="G34" i="13"/>
  <c r="G48" i="13"/>
  <c r="G8" i="14"/>
  <c r="G16" i="14"/>
  <c r="G60" i="15"/>
  <c r="G3" i="17"/>
  <c r="G15" i="19"/>
  <c r="G71" i="9"/>
  <c r="G26" i="22"/>
  <c r="G44" i="23"/>
  <c r="G14" i="1"/>
  <c r="G7" i="1"/>
  <c r="G25" i="1"/>
  <c r="G37" i="1"/>
  <c r="G4" i="4"/>
  <c r="G15" i="4"/>
  <c r="G26" i="4"/>
  <c r="G3" i="5"/>
  <c r="G3" i="8"/>
  <c r="G12" i="8"/>
  <c r="G21" i="8"/>
  <c r="G34" i="8"/>
  <c r="G14" i="27"/>
  <c r="G5" i="12"/>
  <c r="G11" i="12"/>
  <c r="G29" i="12"/>
  <c r="G37" i="12"/>
  <c r="G47" i="12"/>
  <c r="G57" i="12"/>
  <c r="G67" i="12"/>
  <c r="G76" i="12"/>
  <c r="G84" i="12"/>
  <c r="G101" i="12"/>
  <c r="G110" i="12"/>
  <c r="G3" i="13"/>
  <c r="G15" i="13"/>
  <c r="G25" i="13"/>
  <c r="G37" i="13"/>
  <c r="G51" i="13"/>
  <c r="G9" i="14"/>
  <c r="G17" i="14"/>
  <c r="G36" i="14"/>
  <c r="G50" i="14"/>
  <c r="G8" i="15"/>
  <c r="G18" i="15"/>
  <c r="G26" i="15"/>
  <c r="G35" i="15"/>
  <c r="G47" i="15"/>
  <c r="G3" i="16"/>
  <c r="G64" i="19"/>
  <c r="G20" i="26"/>
  <c r="G72" i="26"/>
  <c r="G28" i="6"/>
  <c r="G13" i="1"/>
  <c r="G26" i="1"/>
  <c r="G38" i="1"/>
  <c r="G5" i="4"/>
  <c r="G18" i="4"/>
  <c r="G4" i="5"/>
  <c r="G4" i="8"/>
  <c r="G13" i="8"/>
  <c r="G22" i="8"/>
  <c r="G3" i="27"/>
  <c r="G15" i="27"/>
  <c r="G12" i="12"/>
  <c r="G20" i="12"/>
  <c r="G40" i="12"/>
  <c r="G50" i="12"/>
  <c r="G58" i="12"/>
  <c r="G68" i="12"/>
  <c r="G77" i="12"/>
  <c r="G85" i="12"/>
  <c r="G102" i="12"/>
  <c r="G111" i="12"/>
  <c r="G4" i="13"/>
  <c r="G16" i="13"/>
  <c r="G26" i="13"/>
  <c r="G38" i="13"/>
  <c r="G52" i="13"/>
  <c r="G18" i="14"/>
  <c r="G26" i="14"/>
  <c r="G48" i="15"/>
  <c r="G17" i="17"/>
  <c r="G7" i="31"/>
  <c r="G29" i="31"/>
  <c r="G54" i="19"/>
  <c r="G23" i="21"/>
  <c r="G78" i="22"/>
  <c r="G46" i="23"/>
  <c r="G12" i="1"/>
  <c r="G5" i="1"/>
  <c r="G29" i="1"/>
  <c r="G41" i="1"/>
  <c r="G6" i="4"/>
  <c r="G19" i="4"/>
  <c r="G5" i="5"/>
  <c r="G17" i="5"/>
  <c r="G5" i="8"/>
  <c r="G23" i="8"/>
  <c r="G4" i="27"/>
  <c r="G18" i="27"/>
  <c r="G13" i="12"/>
  <c r="G21" i="12"/>
  <c r="G41" i="12"/>
  <c r="G51" i="12"/>
  <c r="G59" i="12"/>
  <c r="G71" i="12"/>
  <c r="G78" i="12"/>
  <c r="G86" i="12"/>
  <c r="G103" i="12"/>
  <c r="G114" i="12"/>
  <c r="G5" i="13"/>
  <c r="G17" i="13"/>
  <c r="G29" i="13"/>
  <c r="G55" i="13"/>
  <c r="G11" i="14"/>
  <c r="G19" i="14"/>
  <c r="G27" i="14"/>
  <c r="G38" i="14"/>
  <c r="G54" i="14"/>
  <c r="G12" i="15"/>
  <c r="G19" i="15"/>
  <c r="G28" i="15"/>
  <c r="G39" i="15"/>
  <c r="G14" i="16"/>
  <c r="G6" i="17"/>
  <c r="G18" i="17"/>
  <c r="G21" i="31"/>
  <c r="G19" i="22"/>
  <c r="G65" i="22"/>
  <c r="G19" i="24"/>
  <c r="G54" i="24"/>
  <c r="G34" i="25"/>
  <c r="G46" i="25"/>
  <c r="G37" i="14"/>
  <c r="G51" i="14"/>
  <c r="G9" i="15"/>
  <c r="G27" i="15"/>
  <c r="G36" i="15"/>
  <c r="G57" i="15"/>
  <c r="G11" i="20"/>
  <c r="G19" i="20"/>
  <c r="G31" i="20"/>
  <c r="G42" i="20"/>
  <c r="G8" i="16"/>
  <c r="G20" i="16"/>
  <c r="G34" i="16"/>
  <c r="G5" i="17"/>
  <c r="G14" i="17"/>
  <c r="G22" i="17"/>
  <c r="G38" i="17"/>
  <c r="G6" i="18"/>
  <c r="G22" i="18"/>
  <c r="G4" i="31"/>
  <c r="G1" i="31" s="1"/>
  <c r="B19" i="35" s="1"/>
  <c r="G23" i="31"/>
  <c r="G30" i="31"/>
  <c r="G7" i="19"/>
  <c r="G16" i="19"/>
  <c r="G34" i="19"/>
  <c r="G49" i="19"/>
  <c r="G4" i="9"/>
  <c r="G15" i="9"/>
  <c r="G26" i="9"/>
  <c r="G51" i="9"/>
  <c r="G66" i="9"/>
  <c r="G3" i="21"/>
  <c r="G14" i="21"/>
  <c r="G33" i="21"/>
  <c r="G47" i="21"/>
  <c r="G4" i="22"/>
  <c r="G14" i="22"/>
  <c r="G22" i="22"/>
  <c r="G33" i="22"/>
  <c r="G45" i="22"/>
  <c r="G57" i="22"/>
  <c r="G66" i="22"/>
  <c r="G8" i="23"/>
  <c r="G19" i="23"/>
  <c r="G33" i="23"/>
  <c r="G55" i="23"/>
  <c r="G3" i="24"/>
  <c r="G12" i="24"/>
  <c r="G30" i="24"/>
  <c r="G38" i="24"/>
  <c r="G52" i="24"/>
  <c r="G60" i="24"/>
  <c r="G5" i="25"/>
  <c r="G17" i="25"/>
  <c r="G28" i="25"/>
  <c r="G39" i="25"/>
  <c r="G50" i="25"/>
  <c r="G3" i="26"/>
  <c r="G11" i="26"/>
  <c r="G22" i="26"/>
  <c r="G33" i="26"/>
  <c r="G41" i="26"/>
  <c r="G52" i="26"/>
  <c r="G62" i="26"/>
  <c r="G3" i="6"/>
  <c r="G13" i="6"/>
  <c r="G27" i="6"/>
  <c r="G36" i="6"/>
  <c r="G50" i="6"/>
  <c r="G60" i="6"/>
  <c r="G72" i="6"/>
  <c r="G82" i="6"/>
  <c r="G94" i="6"/>
  <c r="G107" i="6"/>
  <c r="G12" i="11"/>
  <c r="G14" i="11"/>
  <c r="G23" i="11"/>
  <c r="G12" i="20"/>
  <c r="G20" i="20"/>
  <c r="G32" i="20"/>
  <c r="G45" i="20"/>
  <c r="G21" i="16"/>
  <c r="G35" i="16"/>
  <c r="G25" i="17"/>
  <c r="G41" i="17"/>
  <c r="G9" i="18"/>
  <c r="G25" i="18"/>
  <c r="G5" i="31"/>
  <c r="G13" i="31"/>
  <c r="G24" i="31"/>
  <c r="G33" i="31"/>
  <c r="G8" i="19"/>
  <c r="G17" i="19"/>
  <c r="G25" i="19"/>
  <c r="G37" i="19"/>
  <c r="G43" i="19"/>
  <c r="G50" i="19"/>
  <c r="G62" i="19"/>
  <c r="G7" i="9"/>
  <c r="G16" i="9"/>
  <c r="G29" i="9"/>
  <c r="G54" i="9"/>
  <c r="G69" i="9"/>
  <c r="G4" i="21"/>
  <c r="G15" i="21"/>
  <c r="G34" i="21"/>
  <c r="G50" i="21"/>
  <c r="G5" i="22"/>
  <c r="G15" i="22"/>
  <c r="G23" i="22"/>
  <c r="G34" i="22"/>
  <c r="G46" i="22"/>
  <c r="G58" i="22"/>
  <c r="G67" i="22"/>
  <c r="G11" i="23"/>
  <c r="G22" i="23"/>
  <c r="G34" i="23"/>
  <c r="G45" i="23"/>
  <c r="G56" i="23"/>
  <c r="G66" i="23"/>
  <c r="G13" i="24"/>
  <c r="G20" i="24"/>
  <c r="G31" i="24"/>
  <c r="G39" i="24"/>
  <c r="G53" i="24"/>
  <c r="G63" i="24"/>
  <c r="G6" i="25"/>
  <c r="G18" i="25"/>
  <c r="G29" i="25"/>
  <c r="G40" i="25"/>
  <c r="G53" i="25"/>
  <c r="G14" i="26"/>
  <c r="G25" i="26"/>
  <c r="G34" i="26"/>
  <c r="G44" i="26"/>
  <c r="G53" i="26"/>
  <c r="G65" i="26"/>
  <c r="G75" i="26"/>
  <c r="G19" i="2"/>
  <c r="G4" i="6"/>
  <c r="G16" i="6"/>
  <c r="G37" i="6"/>
  <c r="G51" i="6"/>
  <c r="G63" i="6"/>
  <c r="G73" i="6"/>
  <c r="G85" i="6"/>
  <c r="G95" i="6"/>
  <c r="G30" i="14"/>
  <c r="G41" i="14"/>
  <c r="G3" i="15"/>
  <c r="G13" i="15"/>
  <c r="G40" i="15"/>
  <c r="G51" i="15"/>
  <c r="G3" i="20"/>
  <c r="G13" i="20"/>
  <c r="G23" i="20"/>
  <c r="G33" i="20"/>
  <c r="G9" i="16"/>
  <c r="G24" i="16"/>
  <c r="G36" i="16"/>
  <c r="G26" i="17"/>
  <c r="G42" i="17"/>
  <c r="G12" i="18"/>
  <c r="G26" i="18"/>
  <c r="G6" i="31"/>
  <c r="G16" i="31"/>
  <c r="G34" i="31"/>
  <c r="G9" i="19"/>
  <c r="G18" i="19"/>
  <c r="G26" i="19"/>
  <c r="G53" i="19"/>
  <c r="G63" i="19"/>
  <c r="G9" i="9"/>
  <c r="G30" i="9"/>
  <c r="G44" i="9"/>
  <c r="G55" i="9"/>
  <c r="G70" i="9"/>
  <c r="G5" i="21"/>
  <c r="G16" i="21"/>
  <c r="G24" i="21"/>
  <c r="G37" i="21"/>
  <c r="G51" i="21"/>
  <c r="G6" i="22"/>
  <c r="G18" i="22"/>
  <c r="G37" i="22"/>
  <c r="G47" i="22"/>
  <c r="G59" i="22"/>
  <c r="G70" i="22"/>
  <c r="G3" i="23"/>
  <c r="G23" i="23"/>
  <c r="G35" i="23"/>
  <c r="G57" i="23"/>
  <c r="G67" i="23"/>
  <c r="G4" i="24"/>
  <c r="G32" i="24"/>
  <c r="G42" i="24"/>
  <c r="G64" i="24"/>
  <c r="G9" i="25"/>
  <c r="G21" i="25"/>
  <c r="G32" i="25"/>
  <c r="G41" i="25"/>
  <c r="G54" i="25"/>
  <c r="G15" i="26"/>
  <c r="G26" i="26"/>
  <c r="G35" i="26"/>
  <c r="G45" i="26"/>
  <c r="G54" i="26"/>
  <c r="G76" i="26"/>
  <c r="G20" i="2"/>
  <c r="G5" i="6"/>
  <c r="G40" i="6"/>
  <c r="G52" i="6"/>
  <c r="G64" i="6"/>
  <c r="G74" i="6"/>
  <c r="G86" i="6"/>
  <c r="G98" i="6"/>
  <c r="G30" i="11"/>
  <c r="G4" i="20"/>
  <c r="G14" i="20"/>
  <c r="G24" i="20"/>
  <c r="G10" i="16"/>
  <c r="G17" i="16"/>
  <c r="G25" i="16"/>
  <c r="G7" i="17"/>
  <c r="G29" i="17"/>
  <c r="G43" i="17"/>
  <c r="G13" i="18"/>
  <c r="G29" i="18"/>
  <c r="G17" i="31"/>
  <c r="G37" i="31"/>
  <c r="G10" i="19"/>
  <c r="G19" i="19"/>
  <c r="G27" i="19"/>
  <c r="G38" i="19"/>
  <c r="G46" i="19"/>
  <c r="G10" i="9"/>
  <c r="G17" i="9"/>
  <c r="G31" i="9"/>
  <c r="G45" i="9"/>
  <c r="G58" i="9"/>
  <c r="G25" i="21"/>
  <c r="G38" i="21"/>
  <c r="G54" i="21"/>
  <c r="G7" i="22"/>
  <c r="G38" i="22"/>
  <c r="G48" i="22"/>
  <c r="G60" i="22"/>
  <c r="G4" i="23"/>
  <c r="G24" i="23"/>
  <c r="G36" i="23"/>
  <c r="G60" i="23"/>
  <c r="G68" i="23"/>
  <c r="G5" i="24"/>
  <c r="G33" i="24"/>
  <c r="G43" i="24"/>
  <c r="G67" i="24"/>
  <c r="G10" i="25"/>
  <c r="G22" i="25"/>
  <c r="G33" i="25"/>
  <c r="G44" i="25"/>
  <c r="G57" i="25"/>
  <c r="G5" i="26"/>
  <c r="G16" i="26"/>
  <c r="G27" i="26"/>
  <c r="G38" i="26"/>
  <c r="G55" i="26"/>
  <c r="G79" i="26"/>
  <c r="G6" i="6"/>
  <c r="G17" i="6"/>
  <c r="G29" i="6"/>
  <c r="G41" i="6"/>
  <c r="G53" i="6"/>
  <c r="G65" i="6"/>
  <c r="G77" i="6"/>
  <c r="G87" i="6"/>
  <c r="G99" i="6"/>
  <c r="G113" i="6"/>
  <c r="G44" i="15"/>
  <c r="G5" i="20"/>
  <c r="G15" i="20"/>
  <c r="G25" i="20"/>
  <c r="G36" i="20"/>
  <c r="G4" i="16"/>
  <c r="G13" i="16"/>
  <c r="G18" i="16"/>
  <c r="G26" i="16"/>
  <c r="G8" i="17"/>
  <c r="G32" i="17"/>
  <c r="G46" i="17"/>
  <c r="G14" i="18"/>
  <c r="G30" i="18"/>
  <c r="G18" i="31"/>
  <c r="G11" i="19"/>
  <c r="G22" i="19"/>
  <c r="G30" i="19"/>
  <c r="G39" i="19"/>
  <c r="G18" i="9"/>
  <c r="G34" i="9"/>
  <c r="G59" i="9"/>
  <c r="G28" i="21"/>
  <c r="G39" i="21"/>
  <c r="G8" i="22"/>
  <c r="G27" i="22"/>
  <c r="G39" i="22"/>
  <c r="G49" i="22"/>
  <c r="G63" i="22"/>
  <c r="G13" i="23"/>
  <c r="G25" i="23"/>
  <c r="G37" i="23"/>
  <c r="G49" i="23"/>
  <c r="G71" i="23"/>
  <c r="G6" i="24"/>
  <c r="G24" i="24"/>
  <c r="G44" i="24"/>
  <c r="G70" i="24"/>
  <c r="G11" i="25"/>
  <c r="G23" i="25"/>
  <c r="G45" i="25"/>
  <c r="G6" i="26"/>
  <c r="G17" i="26"/>
  <c r="G30" i="26"/>
  <c r="G46" i="26"/>
  <c r="G58" i="26"/>
  <c r="G67" i="26"/>
  <c r="G82" i="26"/>
  <c r="G11" i="10"/>
  <c r="G24" i="2"/>
  <c r="G9" i="6"/>
  <c r="G18" i="6"/>
  <c r="G32" i="6"/>
  <c r="G42" i="6"/>
  <c r="G54" i="6"/>
  <c r="G66" i="6"/>
  <c r="G78" i="6"/>
  <c r="G88" i="6"/>
  <c r="G102" i="6"/>
  <c r="G114" i="6"/>
  <c r="G45" i="15"/>
  <c r="G6" i="20"/>
  <c r="G16" i="20"/>
  <c r="G26" i="20"/>
  <c r="G37" i="20"/>
  <c r="G5" i="16"/>
  <c r="G27" i="16"/>
  <c r="G9" i="17"/>
  <c r="G19" i="17"/>
  <c r="G33" i="17"/>
  <c r="G3" i="18"/>
  <c r="G15" i="18"/>
  <c r="G31" i="18"/>
  <c r="G8" i="31"/>
  <c r="G26" i="31"/>
  <c r="G14" i="19"/>
  <c r="G23" i="19"/>
  <c r="G31" i="19"/>
  <c r="G40" i="19"/>
  <c r="G47" i="19"/>
  <c r="G55" i="19"/>
  <c r="G67" i="19"/>
  <c r="G21" i="9"/>
  <c r="G37" i="9"/>
  <c r="G46" i="9"/>
  <c r="G63" i="9"/>
  <c r="G72" i="9"/>
  <c r="G9" i="21"/>
  <c r="G18" i="21"/>
  <c r="G42" i="21"/>
  <c r="G55" i="21"/>
  <c r="G9" i="22"/>
  <c r="G28" i="22"/>
  <c r="G40" i="22"/>
  <c r="G52" i="22"/>
  <c r="G64" i="22"/>
  <c r="G74" i="22"/>
  <c r="G5" i="23"/>
  <c r="G14" i="23"/>
  <c r="G28" i="23"/>
  <c r="G40" i="23"/>
  <c r="G50" i="23"/>
  <c r="G61" i="23"/>
  <c r="G72" i="23"/>
  <c r="G7" i="24"/>
  <c r="G17" i="24"/>
  <c r="G25" i="24"/>
  <c r="G45" i="24"/>
  <c r="G3" i="25"/>
  <c r="G1" i="25" s="1"/>
  <c r="B27" i="35" s="1"/>
  <c r="G12" i="25"/>
  <c r="G24" i="25"/>
  <c r="G58" i="25"/>
  <c r="G9" i="26"/>
  <c r="G31" i="26"/>
  <c r="G39" i="26"/>
  <c r="G47" i="26"/>
  <c r="G59" i="26"/>
  <c r="G68" i="26"/>
  <c r="G7" i="2"/>
  <c r="G27" i="2"/>
  <c r="G10" i="6"/>
  <c r="G19" i="6"/>
  <c r="G33" i="6"/>
  <c r="G43" i="6"/>
  <c r="G55" i="6"/>
  <c r="G67" i="6"/>
  <c r="G79" i="6"/>
  <c r="G91" i="6"/>
  <c r="G115" i="6"/>
  <c r="G39" i="13"/>
  <c r="G10" i="14"/>
  <c r="G25" i="14"/>
  <c r="G47" i="14"/>
  <c r="G7" i="15"/>
  <c r="G17" i="15"/>
  <c r="G25" i="15"/>
  <c r="G34" i="15"/>
  <c r="G46" i="15"/>
  <c r="G55" i="15"/>
  <c r="G7" i="20"/>
  <c r="G17" i="20"/>
  <c r="G27" i="20"/>
  <c r="G40" i="20"/>
  <c r="G6" i="16"/>
  <c r="G30" i="16"/>
  <c r="G12" i="17"/>
  <c r="G20" i="17"/>
  <c r="G34" i="17"/>
  <c r="G4" i="18"/>
  <c r="G18" i="18"/>
  <c r="G34" i="18"/>
  <c r="G11" i="31"/>
  <c r="G5" i="19"/>
  <c r="G32" i="19"/>
  <c r="G41" i="19"/>
  <c r="G58" i="19"/>
  <c r="G11" i="9"/>
  <c r="G24" i="9"/>
  <c r="G38" i="9"/>
  <c r="G49" i="9"/>
  <c r="G73" i="9"/>
  <c r="G10" i="21"/>
  <c r="G21" i="21"/>
  <c r="G43" i="21"/>
  <c r="G58" i="21"/>
  <c r="G12" i="22"/>
  <c r="G29" i="22"/>
  <c r="G41" i="22"/>
  <c r="G53" i="22"/>
  <c r="G75" i="22"/>
  <c r="G6" i="23"/>
  <c r="G17" i="23"/>
  <c r="G29" i="23"/>
  <c r="G41" i="23"/>
  <c r="G51" i="23"/>
  <c r="G62" i="23"/>
  <c r="G75" i="23"/>
  <c r="G10" i="24"/>
  <c r="G18" i="24"/>
  <c r="G26" i="24"/>
  <c r="G48" i="24"/>
  <c r="G58" i="24"/>
  <c r="G13" i="25"/>
  <c r="G35" i="25"/>
  <c r="G59" i="25"/>
  <c r="G48" i="26"/>
  <c r="G60" i="26"/>
  <c r="G69" i="26"/>
  <c r="G11" i="6"/>
  <c r="G23" i="6"/>
  <c r="G34" i="6"/>
  <c r="G46" i="6"/>
  <c r="G58" i="6"/>
  <c r="G70" i="6"/>
  <c r="G80" i="6"/>
  <c r="G92" i="6"/>
  <c r="G33" i="11"/>
  <c r="G56" i="15"/>
  <c r="G8" i="20"/>
  <c r="G18" i="20"/>
  <c r="G28" i="20"/>
  <c r="G41" i="20"/>
  <c r="G7" i="16"/>
  <c r="G15" i="16"/>
  <c r="G19" i="16"/>
  <c r="G31" i="16"/>
  <c r="G4" i="17"/>
  <c r="G1" i="17" s="1"/>
  <c r="B17" i="35" s="1"/>
  <c r="G13" i="17"/>
  <c r="G21" i="17"/>
  <c r="G37" i="17"/>
  <c r="G5" i="18"/>
  <c r="G19" i="18"/>
  <c r="G3" i="31"/>
  <c r="G12" i="31"/>
  <c r="G22" i="31"/>
  <c r="G6" i="19"/>
  <c r="G33" i="19"/>
  <c r="G42" i="19"/>
  <c r="G59" i="19"/>
  <c r="G14" i="9"/>
  <c r="G25" i="9"/>
  <c r="G50" i="9"/>
  <c r="G74" i="9"/>
  <c r="G11" i="21"/>
  <c r="G22" i="21"/>
  <c r="G30" i="21"/>
  <c r="G46" i="21"/>
  <c r="G3" i="22"/>
  <c r="G13" i="22"/>
  <c r="G21" i="22"/>
  <c r="G32" i="22"/>
  <c r="G42" i="22"/>
  <c r="G54" i="22"/>
  <c r="G7" i="23"/>
  <c r="G18" i="23"/>
  <c r="G30" i="23"/>
  <c r="G54" i="23"/>
  <c r="G78" i="23"/>
  <c r="G11" i="24"/>
  <c r="G29" i="24"/>
  <c r="G37" i="24"/>
  <c r="G49" i="24"/>
  <c r="G59" i="24"/>
  <c r="G4" i="25"/>
  <c r="G16" i="25"/>
  <c r="G27" i="25"/>
  <c r="G36" i="25"/>
  <c r="G49" i="25"/>
  <c r="G60" i="25"/>
  <c r="G10" i="26"/>
  <c r="G21" i="26"/>
  <c r="G32" i="26"/>
  <c r="G40" i="26"/>
  <c r="G51" i="26"/>
  <c r="G61" i="26"/>
  <c r="G31" i="2"/>
  <c r="G43" i="2"/>
  <c r="G12" i="6"/>
  <c r="G26" i="6"/>
  <c r="G35" i="6"/>
  <c r="G47" i="6"/>
  <c r="G59" i="6"/>
  <c r="G71" i="6"/>
  <c r="G81" i="6"/>
  <c r="G93" i="6"/>
  <c r="G106" i="6"/>
  <c r="G29" i="11"/>
  <c r="G34" i="11"/>
  <c r="G3" i="1"/>
  <c r="G16" i="2"/>
  <c r="G28" i="2"/>
  <c r="G42" i="2"/>
  <c r="G4" i="2"/>
  <c r="G23" i="2"/>
  <c r="G33" i="2"/>
  <c r="G36" i="2"/>
  <c r="G39" i="2"/>
  <c r="G10" i="2"/>
  <c r="G40" i="2"/>
  <c r="G32" i="2"/>
  <c r="G13" i="2"/>
  <c r="G41" i="2"/>
  <c r="G21" i="10"/>
  <c r="G73" i="10"/>
  <c r="G62" i="10"/>
  <c r="G74" i="10"/>
  <c r="G53" i="10"/>
  <c r="G64" i="10"/>
  <c r="G44" i="10"/>
  <c r="G10" i="10"/>
  <c r="G20" i="10"/>
  <c r="G8" i="10"/>
  <c r="G75" i="10"/>
  <c r="G9" i="10"/>
  <c r="G19" i="10"/>
  <c r="G27" i="10"/>
  <c r="G40" i="10"/>
  <c r="G49" i="10"/>
  <c r="G70" i="10"/>
  <c r="G81" i="10"/>
  <c r="G41" i="10"/>
  <c r="G63" i="10"/>
  <c r="G12" i="10"/>
  <c r="G30" i="10"/>
  <c r="G4" i="10"/>
  <c r="G13" i="10"/>
  <c r="G31" i="10"/>
  <c r="G45" i="10"/>
  <c r="G54" i="10"/>
  <c r="G50" i="10"/>
  <c r="G84" i="10"/>
  <c r="G3" i="10"/>
  <c r="G29" i="10"/>
  <c r="G5" i="10"/>
  <c r="G14" i="10"/>
  <c r="G22" i="10"/>
  <c r="G32" i="10"/>
  <c r="G46" i="10"/>
  <c r="G57" i="10"/>
  <c r="G65" i="10"/>
  <c r="G78" i="10"/>
  <c r="G28" i="10"/>
  <c r="G15" i="10"/>
  <c r="G23" i="10"/>
  <c r="G39" i="10"/>
  <c r="G47" i="10"/>
  <c r="G58" i="10"/>
  <c r="G68" i="10"/>
  <c r="G79" i="10"/>
  <c r="G18" i="10"/>
  <c r="G24" i="10"/>
  <c r="G48" i="10"/>
  <c r="G59" i="10"/>
  <c r="G69" i="10"/>
  <c r="G80" i="10"/>
  <c r="G6" i="1"/>
  <c r="G35" i="11"/>
  <c r="G36" i="11"/>
  <c r="G22" i="11"/>
  <c r="G16" i="11"/>
  <c r="G18" i="11"/>
  <c r="G6" i="11"/>
  <c r="G9" i="11"/>
  <c r="G3" i="11"/>
  <c r="G7" i="11"/>
  <c r="G4" i="11"/>
  <c r="G5" i="11"/>
  <c r="G8" i="11"/>
  <c r="G1" i="20"/>
  <c r="B15" i="35" s="1"/>
  <c r="G1" i="12" l="1"/>
  <c r="B10" i="35" s="1"/>
  <c r="G1" i="5"/>
  <c r="B6" i="35" s="1"/>
  <c r="G1" i="8"/>
  <c r="B7" i="35" s="1"/>
  <c r="G1" i="4"/>
  <c r="B5" i="35" s="1"/>
  <c r="G1" i="13"/>
  <c r="B11" i="35" s="1"/>
  <c r="G1" i="6"/>
  <c r="B32" i="35" s="1"/>
  <c r="G1" i="24"/>
  <c r="B26" i="35" s="1"/>
  <c r="G1" i="22"/>
  <c r="B24" i="35" s="1"/>
  <c r="G1" i="21"/>
  <c r="B23" i="35" s="1"/>
  <c r="G1" i="18"/>
  <c r="B18" i="35" s="1"/>
  <c r="G1" i="16"/>
  <c r="B16" i="35" s="1"/>
  <c r="G1" i="14"/>
  <c r="B12" i="35" s="1"/>
  <c r="G1" i="1"/>
  <c r="B4" i="35" s="1"/>
  <c r="G1" i="9"/>
  <c r="B21" i="35" s="1"/>
  <c r="G1" i="26"/>
  <c r="B28" i="35" s="1"/>
  <c r="G1" i="19"/>
  <c r="B20" i="35" s="1"/>
  <c r="G1" i="23"/>
  <c r="B25" i="35" s="1"/>
  <c r="G1" i="15"/>
  <c r="B14" i="35" s="1"/>
  <c r="G1" i="2"/>
  <c r="B31" i="35" s="1"/>
  <c r="G1" i="10"/>
  <c r="B30" i="35" s="1"/>
  <c r="G1" i="11"/>
  <c r="B35" i="35" s="1"/>
  <c r="B3" i="35" l="1"/>
  <c r="B8" i="35"/>
  <c r="B22" i="35"/>
  <c r="B13" i="35"/>
  <c r="B29" i="35"/>
  <c r="B1" i="35" l="1"/>
  <c r="C1" i="35"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<sst xmlns="http://schemas.openxmlformats.org/spreadsheetml/2006/main" count="2458" uniqueCount="1214">
  <si>
    <t>The tabs are organized by color to reflect functional areas of an ERP system. There are tabs that provide brief introductions to explain the current landscape. This is to provide context to better understand the requirements.</t>
  </si>
  <si>
    <t>Column B identifies CVRF’s priority of the requirement. You cannot change the selection in this column.</t>
  </si>
  <si>
    <t>In column C, select:</t>
  </si>
  <si>
    <r>
      <t>·</t>
    </r>
    <r>
      <rPr>
        <sz val="7"/>
        <color theme="1"/>
        <rFont val="Aptos Narrow"/>
        <family val="2"/>
        <scheme val="minor"/>
      </rPr>
      <t xml:space="preserve">         </t>
    </r>
    <r>
      <rPr>
        <sz val="11"/>
        <color theme="1"/>
        <rFont val="Aptos Narrow"/>
        <family val="2"/>
        <scheme val="minor"/>
      </rPr>
      <t>Core Functionality if the feature is available without customization</t>
    </r>
  </si>
  <si>
    <r>
      <t>·</t>
    </r>
    <r>
      <rPr>
        <sz val="7"/>
        <color theme="1"/>
        <rFont val="Aptos Narrow"/>
        <family val="2"/>
        <scheme val="minor"/>
      </rPr>
      <t xml:space="preserve">         </t>
    </r>
    <r>
      <rPr>
        <sz val="11"/>
        <color theme="1"/>
        <rFont val="Aptos Narrow"/>
        <family val="2"/>
        <scheme val="minor"/>
      </rPr>
      <t>Configurable if the feature is available (only) through configuration</t>
    </r>
  </si>
  <si>
    <r>
      <t>·</t>
    </r>
    <r>
      <rPr>
        <sz val="7"/>
        <color theme="1"/>
        <rFont val="Aptos Narrow"/>
        <family val="2"/>
        <scheme val="minor"/>
      </rPr>
      <t xml:space="preserve">         </t>
    </r>
    <r>
      <rPr>
        <sz val="11"/>
        <color theme="1"/>
        <rFont val="Aptos Narrow"/>
        <family val="2"/>
        <scheme val="minor"/>
      </rPr>
      <t>Custom if the feature is available with customization or an additional module</t>
    </r>
  </si>
  <si>
    <r>
      <t>·</t>
    </r>
    <r>
      <rPr>
        <sz val="7"/>
        <color theme="1"/>
        <rFont val="Aptos Narrow"/>
        <family val="2"/>
        <scheme val="minor"/>
      </rPr>
      <t xml:space="preserve">         </t>
    </r>
    <r>
      <rPr>
        <sz val="11"/>
        <color theme="1"/>
        <rFont val="Aptos Narrow"/>
        <family val="2"/>
        <scheme val="minor"/>
      </rPr>
      <t>Not Available if the feature is not available</t>
    </r>
  </si>
  <si>
    <t>In column D, please provide any context. For example, list any additional modules that are required for full functionality; explain how the functionality can be alternatively achieved; whether your offering fully or partially meets the requirement, etc. YOU DO NOT NEED TO FILL OUT COLUMN D FOR ALL ITEMS.</t>
  </si>
  <si>
    <t>Do not change the formatting, add columns, remove lines, remove columns, or manipulate drop-downs or formulas. There are password-protected tabs to help us with evaluations.</t>
  </si>
  <si>
    <t>Accounting Introduction</t>
  </si>
  <si>
    <t>Overview</t>
  </si>
  <si>
    <t>CVRF uses Dynamics GP to manage accounting functions for Corporate, CAPS, and Programs.
All accounting data from CAPS and Programs ultimately is processed through Dynamics GP.</t>
  </si>
  <si>
    <t>Goals</t>
  </si>
  <si>
    <t>A new ERP system will be responsible for core accounting functions, including managing fixed assets, managing cash, being the source of truth for data, reporting across accounting functions, and imposing auditable policies and procedures for the entire entity.
CVRF needs a single source of truth for all accounting data.
A single solution is not necessary, but there must be demonstrable connectivity or integration with 3rd-party applications that can better meet CVRF requirements. CVRF is interested in all the functionality of your offering, but wants the option to find best-in-class modules or applications.</t>
  </si>
  <si>
    <t>Fixed Assets Requirements</t>
  </si>
  <si>
    <t>Priority</t>
  </si>
  <si>
    <t>Response</t>
  </si>
  <si>
    <t>Notes/Comments</t>
  </si>
  <si>
    <t>1. Fixed Asset Data</t>
  </si>
  <si>
    <t>Maintain data about each fixed asset (ID, location, serial number, owner, manufacturer, status, in service date, etc.)</t>
  </si>
  <si>
    <t>High</t>
  </si>
  <si>
    <t>Configurable</t>
  </si>
  <si>
    <t>Maintain procurement data for assets (PO, vendor, date, etc.)</t>
  </si>
  <si>
    <t>Core Functionality</t>
  </si>
  <si>
    <t>Support capital purchases, internal builds, and leased assets</t>
  </si>
  <si>
    <t>Establish required fields and data for fixed assets to enable data consistency</t>
  </si>
  <si>
    <t>Medium</t>
  </si>
  <si>
    <t>Establish classifications, depreciation schedules, asset categories</t>
  </si>
  <si>
    <t>Establish rules-based handling for assets by category, classification, etc. to facilitiate automation</t>
  </si>
  <si>
    <t>Track useful life, salvage value, and disposal value</t>
  </si>
  <si>
    <t>Support asset revaluations</t>
  </si>
  <si>
    <t>Support asset impairment as a transaction type</t>
  </si>
  <si>
    <t>Support intercompany transfers</t>
  </si>
  <si>
    <t>Roll subledgers associated with expenses for a specific fixed asset</t>
  </si>
  <si>
    <t>Ease of putting an asset into and out of service</t>
  </si>
  <si>
    <t>Seamless handover from Project Management module to Fixed Asset module</t>
  </si>
  <si>
    <t>Retain historical information about the project that created the Fixed Asset</t>
  </si>
  <si>
    <t>2. Roll Forward Schedule</t>
  </si>
  <si>
    <t>Allow for multiple depreciations methods</t>
  </si>
  <si>
    <t>Allow for partial-period depreciation</t>
  </si>
  <si>
    <t>Provide automatic application of depreciation based on schedule</t>
  </si>
  <si>
    <t>Allow for maitnenance and review of roll forward schedule</t>
  </si>
  <si>
    <t>4. Moving Assets into Service/out of Service</t>
  </si>
  <si>
    <t>Custom</t>
  </si>
  <si>
    <t>Support automation for moving assets out of service</t>
  </si>
  <si>
    <t>5. Reporting and Analysis</t>
  </si>
  <si>
    <t>Provide depreciation forecasts</t>
  </si>
  <si>
    <t>Export depreciation schedules</t>
  </si>
  <si>
    <t>Low</t>
  </si>
  <si>
    <t>Asset reports (roll forward, gain/loss on disposal, forecasting and planning analytics, etc.)</t>
  </si>
  <si>
    <t>Support logging and audit trails</t>
  </si>
  <si>
    <t>Critical</t>
  </si>
  <si>
    <t>Provide projected balances based on budget/actual data from Project Management module.</t>
  </si>
  <si>
    <t>6. Integration</t>
  </si>
  <si>
    <t>Integrate with GL, sub-ledgers, automatic JE entries</t>
  </si>
  <si>
    <t>Integrate with project management module or system</t>
  </si>
  <si>
    <t>7. Workflows</t>
  </si>
  <si>
    <t>Support approval workflows</t>
  </si>
  <si>
    <t>Configurable workflow engine for approvals and notifications</t>
  </si>
  <si>
    <t>8. Attachments</t>
  </si>
  <si>
    <t>Support attachments for transactions</t>
  </si>
  <si>
    <t>Support links to related transactions</t>
  </si>
  <si>
    <t>9. Data</t>
  </si>
  <si>
    <t>Support data fields and structures to migrate required data from TeroMarine and Dynamics GP</t>
  </si>
  <si>
    <t>Cash and Treasury Requirements</t>
  </si>
  <si>
    <t>1. Visibility and Monitoring</t>
  </si>
  <si>
    <t>Real-time and intraday cash position tracking</t>
  </si>
  <si>
    <t>Consolidated view across bank accounts, subsidiaries, and currencies</t>
  </si>
  <si>
    <t>Historical cash position reporting</t>
  </si>
  <si>
    <t>Forecast vs. actual reconciliation</t>
  </si>
  <si>
    <t>Scenario modeling based on batches of payments</t>
  </si>
  <si>
    <t>2. Cash Deposits</t>
  </si>
  <si>
    <t>Record deposits based on type and source (CAPS, Corporate, Programs)</t>
  </si>
  <si>
    <t>Deposit batching</t>
  </si>
  <si>
    <t>Support currency exchange rates</t>
  </si>
  <si>
    <t>Approval workflows especially for large deposits</t>
  </si>
  <si>
    <t>Alerts for failed deposits</t>
  </si>
  <si>
    <t>3. Integration</t>
  </si>
  <si>
    <t>Integration with AP/AR, payroll, and GL</t>
  </si>
  <si>
    <t>Integration with banking for cash balance reports, fraud detection</t>
  </si>
  <si>
    <t>Configurable data exchange with other data sources (banks, vendors, etc.) to collect data automatically (instead of user-initiated actions) (All subject to approval.)</t>
  </si>
  <si>
    <t>Real-time data availability for deposits and balances (pushed to user instead of user-initiated)</t>
  </si>
  <si>
    <t>4. Reporting</t>
  </si>
  <si>
    <t>Create reports for cash position, liquidity, projected available cash</t>
  </si>
  <si>
    <t>Support dashboards for real-time visibility into AR, AP, cash balances, current activities</t>
  </si>
  <si>
    <t>Report idle cash and projected excessive cash balances</t>
  </si>
  <si>
    <t>Notification of trends towards negative balances, excessive cash, etc.</t>
  </si>
  <si>
    <t>5. Workflows</t>
  </si>
  <si>
    <t>Integrated approval workflow for deposit batches</t>
  </si>
  <si>
    <t>6. Attachments and Links</t>
  </si>
  <si>
    <t>7. Data</t>
  </si>
  <si>
    <t>Reconciliation Requirements</t>
  </si>
  <si>
    <t>1. Transaction Reconciliation</t>
  </si>
  <si>
    <t>Support reconciling transactions between bank and ERP</t>
  </si>
  <si>
    <t>Automatic matching based on configurable rules</t>
  </si>
  <si>
    <t>Daily transaction discrepancies (what is in ERP vs what is in bank)</t>
  </si>
  <si>
    <t>Detect duplicate transactions</t>
  </si>
  <si>
    <t>2. Reports and Analytics</t>
  </si>
  <si>
    <t>Create reports of discrepancies</t>
  </si>
  <si>
    <t>Maintain reconciliation reports</t>
  </si>
  <si>
    <t>3. ZBA</t>
  </si>
  <si>
    <t>Automatic ZBA transactions entered in ledger</t>
  </si>
  <si>
    <t>Integration between bank and ERP for real-time transaction synchronization (not reconciliation)</t>
  </si>
  <si>
    <t>4. Workflows</t>
  </si>
  <si>
    <t>5. Attachments and Links</t>
  </si>
  <si>
    <t>6. Data</t>
  </si>
  <si>
    <t>Chart of Accounts Requirements</t>
  </si>
  <si>
    <t>1. General</t>
  </si>
  <si>
    <t>GAAP compliant</t>
  </si>
  <si>
    <t>Built-in support for creating required reports: Balance Sheet, P&amp;L, etc.</t>
  </si>
  <si>
    <t>Integration and posting across GL and subledgers</t>
  </si>
  <si>
    <t>Ability to lock and control periods and prevent posting directly to subledgers</t>
  </si>
  <si>
    <t>2. Structure</t>
  </si>
  <si>
    <t>Use a flexible account numbering scheme that can be changed (instead of being fixed at setup)</t>
  </si>
  <si>
    <t>Ability to add, modify, or retire accounts without affecting historical data</t>
  </si>
  <si>
    <t>Support of subsidiary companies</t>
  </si>
  <si>
    <t>Non-profit and grant compliance (grant accounts are a segment)</t>
  </si>
  <si>
    <t>Intercompany can be set up as a segment (does not require a reclassification)</t>
  </si>
  <si>
    <t>Variable-length account numbers (not all segments are always required)</t>
  </si>
  <si>
    <t>3. Attributes and Categories</t>
  </si>
  <si>
    <t>Predefined account categories (asset, liability, expenses, etc.)</t>
  </si>
  <si>
    <t>Useful account subcategories (current, operating, etc.)</t>
  </si>
  <si>
    <t>Support for configurable account attributes (posting vs non-posting, AR/AP tied to subledgers)</t>
  </si>
  <si>
    <t>Support for custom account classifications</t>
  </si>
  <si>
    <t>4. Account Rollups</t>
  </si>
  <si>
    <t>Support parent-child style hierarchies (account rollups)</t>
  </si>
  <si>
    <t>Support aggregation for reporting (e.g., trial balance, financial statements) through multi-level rollups</t>
  </si>
  <si>
    <t>5. Reporting</t>
  </si>
  <si>
    <t>Maintains an audit trail (standard and custom)</t>
  </si>
  <si>
    <t>6. Workflows</t>
  </si>
  <si>
    <t>Sales Introduction</t>
  </si>
  <si>
    <t>CAPS</t>
  </si>
  <si>
    <t>Although CAPS uses SalesPad and Excel Workbooks to manage saleable inventory, sales orders, and shipments, all Accounts Receivable activities are performed in Dynamics GP A/R module. CAPS also uses emails and phone calls to manage customer relationships, not a traditional CRM. Many records for sales (contracts, emails, Excel Workbooks) are stored on a shared network drive.
CAPS does not have a large number of customers and a traditional CRM may be too heavy; however, some functionality of a CRM may be useful.</t>
  </si>
  <si>
    <t>Programs</t>
  </si>
  <si>
    <t xml:space="preserve">The Mechanic/Welder shops do not use an electronic system to manage sales, stock, standard work orders, or timekeeping against a work order. Much of the data is managed in Excel Workbooks, including work orders, inventory, gift certificates, and payments. Some Work Order data is captured through an online portal, and there is a custom light-weight application being developed to more closely manage Mechanic/Welder shop revenue.
An electronic, integrated system is wanted for the Mechanic/Welder shops, but it must be accessible and friendly for workers who want to concentrate on work, not paperwork. Because the Mechanic/Welder shops are not a major revenue generator, the solution needs to be economical and easy to set up and maintain.
A solution for the Mechanic/Welder shop operations is not a requirement, but the core ERP system must have some mechanism to absorb or import sales and revenue data from the Mechanic/Welder shops.
</t>
  </si>
  <si>
    <t>Corporate</t>
  </si>
  <si>
    <t>CRM Requirements</t>
  </si>
  <si>
    <t>1. Core Entities &amp; Data Requirements</t>
  </si>
  <si>
    <t>Light-weight CRM for up to 30 customers (see "Sales" tab)</t>
  </si>
  <si>
    <t>Establish required fields</t>
  </si>
  <si>
    <t>2. Functional Requirements</t>
  </si>
  <si>
    <t>Light-weight functionality to track and store customer interactions for negotiations, sales contracts, order requests, returns, etc.</t>
  </si>
  <si>
    <t>Integration with Sales and AR for pricing, customer locations, and other contract terms.</t>
  </si>
  <si>
    <t>Analyze customer interactions to generate notifications for customer follow-ups</t>
  </si>
  <si>
    <t>Integrate with Outlook, Teams, etc. to import email, generate email, create meeting requests, etc.</t>
  </si>
  <si>
    <t>Integrate with Sales and AR modules to facilitate populating AR Invoice, Sales Orders, etc.</t>
  </si>
  <si>
    <t>3. Workflows</t>
  </si>
  <si>
    <t>4. Attachments</t>
  </si>
  <si>
    <t>Support attachments for interactions</t>
  </si>
  <si>
    <t>Support links to related interactions</t>
  </si>
  <si>
    <t>5. Data</t>
  </si>
  <si>
    <t>Sales Requirements</t>
  </si>
  <si>
    <t>1. Customer &amp; Contract Management </t>
  </si>
  <si>
    <t>Maintain customer master data (buyers, wholesalers, distributors, shipping details, premiums, terms, etc.)</t>
  </si>
  <si>
    <t>Maintain pre-negotiated contract details (pricing, volume commitments, duration, terms, etc.) </t>
  </si>
  <si>
    <t>Store contract terms, including payment terms, credit limits, preferential ranking, etc.</t>
  </si>
  <si>
    <t>Manage customer hierarchy (parent/child accounts, multiple locations)</t>
  </si>
  <si>
    <t>Track contract utilization </t>
  </si>
  <si>
    <t>Support priority customer rules (premium prices, volume terms, etc.)</t>
  </si>
  <si>
    <t>Support integration of importation of data from spot roe auctions</t>
  </si>
  <si>
    <t>Support importation of data from existing customer data Excel Workbooks</t>
  </si>
  <si>
    <t>Light-weight customer portal where prospective or current customers can view, add, or update customer master data (subject to approval)</t>
  </si>
  <si>
    <t>Support OCR for processing contracts</t>
  </si>
  <si>
    <t>Support import or access to customer data in sales, inventory, roe auctions, etc. Workbooks</t>
  </si>
  <si>
    <t>2. Order Management </t>
  </si>
  <si>
    <t>Support standing and recurring orders </t>
  </si>
  <si>
    <t>Allow partial fulfillment and track partial shipments</t>
  </si>
  <si>
    <t>Track order status (confirmed, allocated, packed, shipped, delivered)</t>
  </si>
  <si>
    <t>Recommend orders fulfillment based on contracts, priority customer rules</t>
  </si>
  <si>
    <t>Light-weight customer portal where customers can submit a purchase request, and then view the status of the purhase</t>
  </si>
  <si>
    <t>Purchase requests from the customer portal will create a notification or purchase request in the ERP system</t>
  </si>
  <si>
    <t>Support OCR for processing emailed orders</t>
  </si>
  <si>
    <t>3. Allocation &amp; Availability </t>
  </si>
  <si>
    <t>Recommend allocation based on contracts and priority customer rules</t>
  </si>
  <si>
    <t>Display real-time availability categorized by species, quality, finished product</t>
  </si>
  <si>
    <t>Allow manual overrides based on roles</t>
  </si>
  <si>
    <t>Light-weight customer portal where customers can see real-time data on available inventory, possible incoming inventory, including upcoming roe spot auctions</t>
  </si>
  <si>
    <t>4. Pricing Management </t>
  </si>
  <si>
    <t>Maintain contract pricing history</t>
  </si>
  <si>
    <t>Support tiered pricing for volume</t>
  </si>
  <si>
    <t>Handle adjustments for quality and market changes </t>
  </si>
  <si>
    <t>Track pricing performance (contracted vs realized)</t>
  </si>
  <si>
    <t>Light-weight customer portal where customers can see pricing on available inventory</t>
  </si>
  <si>
    <t>5. Product Management </t>
  </si>
  <si>
    <t>Manage species, grade, size attributes </t>
  </si>
  <si>
    <t>Support multiple pack configurations </t>
  </si>
  <si>
    <t>Support complex combinations like species + grade + pack style</t>
  </si>
  <si>
    <t>Support split orders</t>
  </si>
  <si>
    <t>Link attributes to pricing and contracts </t>
  </si>
  <si>
    <t>Ability to use CDQ and IFQ allocations to project inventory and availability dates (import or access data currently stored in Excel Worksheets)</t>
  </si>
  <si>
    <t>Light-weight customer portal where customers can see real-time data on available inventory, possible incoming inventory</t>
  </si>
  <si>
    <t>Support OCR for processing eLandings and Sea State, Inc. reports</t>
  </si>
  <si>
    <t>6. Order Fulfillment </t>
  </si>
  <si>
    <t>Use Daily Production Reports, eLandings/Sea State, Inc. data, and CDQ and IFQ data to recommend order fulfillment and logistics </t>
  </si>
  <si>
    <t>Common interface for production, inventory, shipping, sales</t>
  </si>
  <si>
    <t>Specific support for rapid fulfillment of perishable goods</t>
  </si>
  <si>
    <t>Support cross-dock shipping (offload-to-onload with no storage)</t>
  </si>
  <si>
    <t>Support order fulfillment from cold storage stock</t>
  </si>
  <si>
    <t>Integrate with Logistics to generate shipping documents, pick lists, Bill of Materials, etc.</t>
  </si>
  <si>
    <t>Allow notifications for credit limits, violations of shipping terms, etc.</t>
  </si>
  <si>
    <t>Coordinate with freight forwarding for secondary import/export documents</t>
  </si>
  <si>
    <t>Light-weight customer portal where customers can view the status of orders</t>
  </si>
  <si>
    <t>7. Logistics </t>
  </si>
  <si>
    <t>Recommend shipment schedules based on anticipated offload dates</t>
  </si>
  <si>
    <t>Optimize delivery routes, including consolidated shipping in Seattle </t>
  </si>
  <si>
    <t>Track delivery status </t>
  </si>
  <si>
    <t>Track delivery locations (vessel, GPS coordinates, etc.)</t>
  </si>
  <si>
    <t>Support inventory deduction upon shipment</t>
  </si>
  <si>
    <t>Support inventory deduction upon acceptance (maintain stock during shipment; inventory deducts on transfer of title)</t>
  </si>
  <si>
    <t>Light-weight customer portal where customers can see the status of order shipping, but not necessarily the current location of the shipment</t>
  </si>
  <si>
    <t>8. Billing &amp; Invoicing </t>
  </si>
  <si>
    <t>Create AR Invoices from Sales Orders</t>
  </si>
  <si>
    <t>Support creation of AR Invoices from contracts (for rent, royalties, tendering, species, grade, etc.)</t>
  </si>
  <si>
    <t>Support creating invoice without having to create a Sales Order (that is, create invoicing from contracts)</t>
  </si>
  <si>
    <t>Create AR Invoice for partial Sales Order or contract fulfillment</t>
  </si>
  <si>
    <t>Support multiple invoice templates (AR, credit, debit, by species, etc.)</t>
  </si>
  <si>
    <t>Automatic invoice pricing based on shipped quantities, grade, species, ETA</t>
  </si>
  <si>
    <t>Populate pricing, terms, taxes, currency conversion based on customer</t>
  </si>
  <si>
    <t>Integration of contractual pricing and invoicing for verification of pricing</t>
  </si>
  <si>
    <t>Support partial fulfillment of orders</t>
  </si>
  <si>
    <t>Handle adjustments for weight, quality, etc.</t>
  </si>
  <si>
    <t>Integrate with accounting AR</t>
  </si>
  <si>
    <t>Support electronic submission of invoices (email, direct data exchange, etc.)</t>
  </si>
  <si>
    <t>Generate customer account statements with purchase and payment history</t>
  </si>
  <si>
    <t>Support import of data from logistics, inventory, contract Workbooks</t>
  </si>
  <si>
    <t>Customer portal where customers can view billing, payment history</t>
  </si>
  <si>
    <t>9. Returns &amp; Claims </t>
  </si>
  <si>
    <t>Track customer claims </t>
  </si>
  <si>
    <t>Manage returns and credits </t>
  </si>
  <si>
    <t>Support credit memo processing with accounting</t>
  </si>
  <si>
    <t>Capture analytics of shipping and customer claims (shipper/freight forwarding relationship to returns and claims) and integrate with Vendor assessments</t>
  </si>
  <si>
    <t>Customer portal where customers can report claims and view claim status</t>
  </si>
  <si>
    <t>10. Reporting &amp; Analytics </t>
  </si>
  <si>
    <t>Dashboard and real-time data for orders/contracts and available and projected inventory</t>
  </si>
  <si>
    <t>Dashboard and real-time data for quota allocations and fulfillments</t>
  </si>
  <si>
    <t>Sales and contract performance reports </t>
  </si>
  <si>
    <t>Allocation and fulfillment analytics </t>
  </si>
  <si>
    <t>Profitability tracking </t>
  </si>
  <si>
    <t>Full audit logs and lot traceability</t>
  </si>
  <si>
    <t>Analyze quality issues based on returns</t>
  </si>
  <si>
    <t>12. Integration</t>
  </si>
  <si>
    <t>Integrate with Innova data (staging tables)</t>
  </si>
  <si>
    <t>Integrate with inventory data</t>
  </si>
  <si>
    <t>Integrate with quota tracking data (outstanding possible inventory)</t>
  </si>
  <si>
    <t>Integrate with import/export of data from CSV, Excel</t>
  </si>
  <si>
    <t>Integrate with email</t>
  </si>
  <si>
    <t>13. Workflows</t>
  </si>
  <si>
    <t>14. Attachments</t>
  </si>
  <si>
    <t>15. Online Portal</t>
  </si>
  <si>
    <t>Light-weight customer portal, with possibility of expanded functionality</t>
  </si>
  <si>
    <t>16. Data</t>
  </si>
  <si>
    <t>Inventory Requirements</t>
  </si>
  <si>
    <t>1. Quota Management</t>
  </si>
  <si>
    <t>Allow importation of data from quota workbooks</t>
  </si>
  <si>
    <t>Allow at least some quota allocations to be managed within Inventory planning functionality</t>
  </si>
  <si>
    <t>Allow quota allocation adjustments based on DPRs, Fish Tickets, Sea State data</t>
  </si>
  <si>
    <t>Allow importation of data from eLandings and Sea State, Inc.</t>
  </si>
  <si>
    <t>End-to-end traceability from quota allocation to delivered lot</t>
  </si>
  <si>
    <t>2. Harvest / Catch Management </t>
  </si>
  <si>
    <t>Allow importation of data from DPRs, Innova, eLandings, Sea State, Inc. data into Inventory system to monitor production/harvest levels</t>
  </si>
  <si>
    <t>Use Quota data to project upcoming inventory using quota allocations, season open and close dates</t>
  </si>
  <si>
    <t>3. Lot &amp; Traceability Management </t>
  </si>
  <si>
    <t>Allow importation of data from Innova for batches, lots, species, date, vessel, GIS data, etc.</t>
  </si>
  <si>
    <t>Enable forward and backward traceability </t>
  </si>
  <si>
    <t>Support recall management </t>
  </si>
  <si>
    <t>Support barcode and QR code tracking </t>
  </si>
  <si>
    <t>Support EU traceability requirements (and responsiveness for future EU requirements)</t>
  </si>
  <si>
    <t>4. Inventory Management </t>
  </si>
  <si>
    <t>Allow importation of data from DPRs, Innova, eLandings, Sea State into inventory system</t>
  </si>
  <si>
    <t>Track current inventory with real-time visibility </t>
  </si>
  <si>
    <t>Track current inventory by vessel, species, and product</t>
  </si>
  <si>
    <t>Support rapid movement from intake to shipment </t>
  </si>
  <si>
    <t>Monitor cold storage stock</t>
  </si>
  <si>
    <t>Allow prelimiary inventory counts and true-ups at offload</t>
  </si>
  <si>
    <t>5. Logistics &amp; Distribution </t>
  </si>
  <si>
    <t>Ability to schedule shipments immediately after production </t>
  </si>
  <si>
    <t>Track shipments and delivery timelines </t>
  </si>
  <si>
    <t>Support cross-docking to ship immediately after offload</t>
  </si>
  <si>
    <t>Support title transfer within cold storage</t>
  </si>
  <si>
    <t>Support title transfer based on delivery ETA</t>
  </si>
  <si>
    <t>6. Integration with Accounting</t>
  </si>
  <si>
    <t>Integration with accounting to true-up revenue and expenses at offload</t>
  </si>
  <si>
    <t>Integration with accounting to monitor budgeted and actual BOM expenses</t>
  </si>
  <si>
    <t>6. Compliance &amp; Reporting </t>
  </si>
  <si>
    <t>Maintain regulatory compliance (HACCP, FDA) </t>
  </si>
  <si>
    <t>Support audit trails and traceability </t>
  </si>
  <si>
    <t>Easy access to data for external reporting</t>
  </si>
  <si>
    <t>9. Online Portal</t>
  </si>
  <si>
    <t>10. Data</t>
  </si>
  <si>
    <t>Accounts Receivable Requirements</t>
  </si>
  <si>
    <t>1. Customer Management</t>
  </si>
  <si>
    <t>See "Sales" tab</t>
  </si>
  <si>
    <t>See "CRM" tab</t>
  </si>
  <si>
    <t>2. Payment Processing</t>
  </si>
  <si>
    <t>Automatically match payments with AR Invoice, Sales Order, shipping documents</t>
  </si>
  <si>
    <t>Allow for pre-payments</t>
  </si>
  <si>
    <t>Support full and partial payments and maintain receivable balance</t>
  </si>
  <si>
    <t>Support check, ACH, and credit card payment methods</t>
  </si>
  <si>
    <t>Support automatic application of payments based on configured rules</t>
  </si>
  <si>
    <t>Handle overpayments and credits</t>
  </si>
  <si>
    <t>3. Aging and Collections</t>
  </si>
  <si>
    <t>Monitor customer credit limits and generate notifications</t>
  </si>
  <si>
    <t>Generate aging reports</t>
  </si>
  <si>
    <t>Automatically generate overdue AR Invoice statements</t>
  </si>
  <si>
    <t>Support dispute tracking and resolution</t>
  </si>
  <si>
    <t>Provide feedback loop to customer master record on performance</t>
  </si>
  <si>
    <t>Generate collection effectiveness metrics</t>
  </si>
  <si>
    <t>Light-weight customer portal to display balances</t>
  </si>
  <si>
    <t>Forecast cash</t>
  </si>
  <si>
    <t>Standard and custom reports, export options, and scheduling</t>
  </si>
  <si>
    <t>Support custom dashboards for visual real-time data representation</t>
  </si>
  <si>
    <t>5. Adjustments</t>
  </si>
  <si>
    <t>Support write-offs</t>
  </si>
  <si>
    <t>Support adjusting invoices for errors, especially throughout the matching phase</t>
  </si>
  <si>
    <t>Maintain audit trail of all adjustments and changes</t>
  </si>
  <si>
    <t>6. Tax and VAT Support</t>
  </si>
  <si>
    <t>Automatically calculate sales tax and VAT based on configured rules and customer locations</t>
  </si>
  <si>
    <t>Support workflow to configure rules (based on location, customer, etc.)</t>
  </si>
  <si>
    <t>Correctly handle sales tax and VAT as liability</t>
  </si>
  <si>
    <t>Support tariff estimations</t>
  </si>
  <si>
    <t>7. General Ledger Integration</t>
  </si>
  <si>
    <t>Support reconciliation between GL and AR subledger</t>
  </si>
  <si>
    <t>Support period closing</t>
  </si>
  <si>
    <t>8. Workflows</t>
  </si>
  <si>
    <t>9. Attachments and Links</t>
  </si>
  <si>
    <t>Purchasing Introduction</t>
  </si>
  <si>
    <t>CVRF needs a seamless Request-to-Order-to-Accounts Payable solution to eliminate duplicate efforts, facilitate automation, and ensure accuracy and compliance.
CVRF needs a single source of truth for purchasing and vendor data.
A single solution is not necessary, but there must be demonstrable connectivity or integration with 3rd-party applications (such as TeroMarine) that can better meet CVRF requirements. CVRF is interested in all the functionality of your offering, but wants the option to find best-in-class modules or applications.</t>
  </si>
  <si>
    <t>All purchases for the Mechanic/Welder shops are performed through CVRF Corporate accounting staff.
The volume of tasks to handle Mechanic/Welder shop and Programs purchases is not high; however, it is an entirely manual process to request purchases, generate purchase orders, make payments, and match payments to purchase requests. While this provides necessary oversight, it generates emails that are not linked to vendors and purchases not linked to inventory stocks, and is disconneced from the "Custom CRM" that is often related to the purchases for village program recipients. Purchase transactions are posted to accounts for each village, which is another manual step.
An electronic, integrated system is wanted for the Mechanic/Welder shops, but it must be accessible and friendly for workers who want to concentrate on work, not paperwork. Because the Mechanic/Welder shops are not a major revenue generator, the solution needs to be economical and easy to set up and maintain.
There is currently a light-weight custom application being developed to manage operations of the Mechanic/Welder shops to include work orders, inventory, timekeeping, standardized shop task lists, links to "Custom CRM", etc.
A solution for the Mechanic/Welder shop operations is not a requirement, but the core ERP system must have some mechanism to absorb or import purchasing data from the Mechanic/Welder shops and Programs.</t>
  </si>
  <si>
    <t>Programs use a custom CRM ("Custom CRM" herein) to manage participation, so there may be some needed interoperability between the Mechanic/Welder shop and Programs solution and a "custom CRM" solution.</t>
  </si>
  <si>
    <t>CVRF Corporate makes purchases for the Mechanic/Welder shops and other Programs in addition to Corporate purchases. CVRF Corporate accountants handle these payables and all transactions from the Mechanic/Welder shops and Programs.
CVRF Corporate also handles the payments (A/P) for all purchases made by CAPS.</t>
  </si>
  <si>
    <t>Vendor Management Requirements</t>
  </si>
  <si>
    <t>1. Add Vendor</t>
  </si>
  <si>
    <t>Create vendor (name, contact info, tax ID, address)</t>
  </si>
  <si>
    <t>Automatically assign ID or number to vendor</t>
  </si>
  <si>
    <t>Establish required fields for all vendors</t>
  </si>
  <si>
    <t>Allow for vendor qualification and categorization</t>
  </si>
  <si>
    <t>Light-weight vendor self-registration portal</t>
  </si>
  <si>
    <t>Approval workflow for onboarding vendors</t>
  </si>
  <si>
    <t>Audit trail for adding and approving vendors</t>
  </si>
  <si>
    <t>2. Update Vendor Information</t>
  </si>
  <si>
    <t>Maintain vendor profiles</t>
  </si>
  <si>
    <t>Track vendor classifications (preferred, approved, blocked)</t>
  </si>
  <si>
    <t>Update contact and business information</t>
  </si>
  <si>
    <t>Store compliance documentation with expiration tracking</t>
  </si>
  <si>
    <t>Maintain vendor history and performance (RFQ vs actual, timeliness, etc.)</t>
  </si>
  <si>
    <t>Support de-activation of vendors, linking related vendors, without losing historical data</t>
  </si>
  <si>
    <t>Light-weight vendor self-registration portal to request update to master data</t>
  </si>
  <si>
    <t>Approval workflow for updating vendors</t>
  </si>
  <si>
    <t>Audit trail for updating vendors</t>
  </si>
  <si>
    <t>3. Contract Management</t>
  </si>
  <si>
    <t>Store vendor contracts</t>
  </si>
  <si>
    <t>Support OCR to populate fields from contracts</t>
  </si>
  <si>
    <t>Track contract terms and conditions and make this data available for AP</t>
  </si>
  <si>
    <t>Monitor contract start/end dates in system</t>
  </si>
  <si>
    <t>Alerts for contract renewals or expirations</t>
  </si>
  <si>
    <t>Version control for contract updates (i.e., use most recent contract)</t>
  </si>
  <si>
    <t>Light-weight vendor portal to upload documents</t>
  </si>
  <si>
    <t>4. Vendor Performance Management</t>
  </si>
  <si>
    <t>Track vendor KPIs (quality, delivery time, cost)</t>
  </si>
  <si>
    <t>Maintain scorecards for vendors based on performance</t>
  </si>
  <si>
    <t>Capture feedback and issue logs</t>
  </si>
  <si>
    <t>Identify top-performing and underperforming vendors</t>
  </si>
  <si>
    <t>Integrate with Receiving for vendor performance</t>
  </si>
  <si>
    <t>5. Reporting &amp; Analytics</t>
  </si>
  <si>
    <t>Vendor spend analysis, compare to quotes, contracts</t>
  </si>
  <si>
    <t>Vendor performance reports</t>
  </si>
  <si>
    <t>Contract utilization reports</t>
  </si>
  <si>
    <t>Integration with ERP/accounting systems</t>
  </si>
  <si>
    <t>Payment gateway integration with banking</t>
  </si>
  <si>
    <t>Data import/export from Excel, CSV, PDF</t>
  </si>
  <si>
    <t>Support sharing data to/from TeroMarine</t>
  </si>
  <si>
    <t>Integration with Project Management module or application</t>
  </si>
  <si>
    <t>8. Attachments and Links</t>
  </si>
  <si>
    <t>Support attachments for vendors (contracts, certifications, insurance)</t>
  </si>
  <si>
    <t>Support version control for attachments (e.g., append date to filename)</t>
  </si>
  <si>
    <t>Support links to related vendors</t>
  </si>
  <si>
    <t>Custom CRM Requirements</t>
  </si>
  <si>
    <t>Participants: names, DOB, contact info, demographics, documents</t>
  </si>
  <si>
    <t>Programs: name, description, category, dates, location, status</t>
  </si>
  <si>
    <t>Program Sessions: schedule, facilitators, capacity</t>
  </si>
  <si>
    <t>Participation Records: enrollment status, attendance, completion</t>
  </si>
  <si>
    <t>Eligibility Requirements: rules such as age, income, prerequisites</t>
  </si>
  <si>
    <t>Eligibility Verification: status, verification date, supporting documents</t>
  </si>
  <si>
    <t>Create, update, merge, and manage participant records</t>
  </si>
  <si>
    <t>Manage programs and sessions with capacity tracking</t>
  </si>
  <si>
    <t>Manage campaign to notify possible participants from village census</t>
  </si>
  <si>
    <t>Self-enrollment for participants</t>
  </si>
  <si>
    <t>Automatically validate eligibility</t>
  </si>
  <si>
    <t>Track participation in each program and session</t>
  </si>
  <si>
    <t>Store and manage documents</t>
  </si>
  <si>
    <t>Track communications and case notes</t>
  </si>
  <si>
    <t>Automate notifications and workflows</t>
  </si>
  <si>
    <t>Support online portal for registration, program requests</t>
  </si>
  <si>
    <t>3. Reporting &amp; Analytics</t>
  </si>
  <si>
    <t>Program participation and attendance rates</t>
  </si>
  <si>
    <t>Demographic reporting</t>
  </si>
  <si>
    <t>Enrollment vs capacity tracking</t>
  </si>
  <si>
    <t>Outcome and impact reporting (surveys, self-report, conclusion from case notes)</t>
  </si>
  <si>
    <t>Custom reports and dashboards</t>
  </si>
  <si>
    <t>Export to Excel/PDF</t>
  </si>
  <si>
    <t>4. Integration Requirements</t>
  </si>
  <si>
    <t>Email and calendar integration</t>
  </si>
  <si>
    <t>Online registration forms</t>
  </si>
  <si>
    <t>Inegration with ERP</t>
  </si>
  <si>
    <t>Support attachments for transactions, reports, applications</t>
  </si>
  <si>
    <t>Support links to related participants</t>
  </si>
  <si>
    <t>Support data fields and structures to migrate required data from Dynamics GP custom CRM module</t>
  </si>
  <si>
    <t>Requisition Requirements</t>
  </si>
  <si>
    <t>1. Requisitions</t>
  </si>
  <si>
    <t>Create purchase requisitions, including purchase agent, item, vendor</t>
  </si>
  <si>
    <t>Establish required fields for requisitions</t>
  </si>
  <si>
    <t>Assign requisition numbers automatically</t>
  </si>
  <si>
    <t>Ability to attach supporting documents (quotes, specifications)</t>
  </si>
  <si>
    <t>Route requistions for approval automatically based on dollar amounts</t>
  </si>
  <si>
    <t>Track status (Draft, Submitted, Pending Approval, Approved, Rejected, Converted to PO)</t>
  </si>
  <si>
    <t>Ability to identify duplicate requests</t>
  </si>
  <si>
    <t>Online employee portal to request purchases, ensuring consistent data capture</t>
  </si>
  <si>
    <t>2. RFQs and Quotes</t>
  </si>
  <si>
    <t>Create RFQ from requisitions</t>
  </si>
  <si>
    <t>Assign RFQ numbers automatically</t>
  </si>
  <si>
    <t>Automatically generate RFQ email for vendors in Approved Vendor List</t>
  </si>
  <si>
    <t>Support RFQs from multiple vendors for complex systems or projects.</t>
  </si>
  <si>
    <t>Allow for comparing Quotes from multiple vendors</t>
  </si>
  <si>
    <t>Light-weight vendor portal for submitting RFQs</t>
  </si>
  <si>
    <t>Ability to post RFQ to vendor portal</t>
  </si>
  <si>
    <t>Capture submitted Quote in vendor portal or in app</t>
  </si>
  <si>
    <t>Integrate with Vendor Management, ERP systems</t>
  </si>
  <si>
    <t>Support for integration with vendors' portals</t>
  </si>
  <si>
    <t>Integrate with Project Management module (or application) for multi-vendor bidding for projects.</t>
  </si>
  <si>
    <t>Integrate with ERP, support import/export from TeroMarine</t>
  </si>
  <si>
    <t>Support attachments for vendors</t>
  </si>
  <si>
    <t>Store RFQ, supporting documents, quotes, and communication with vendors</t>
  </si>
  <si>
    <t>Support links to related vendors, RFQs, requisitions</t>
  </si>
  <si>
    <t>Purchasing Requirements</t>
  </si>
  <si>
    <t>1. PO Management</t>
  </si>
  <si>
    <t>Create purchase orders manually or from approved upstream processes (RFQ - quote, dollar-amount approval, etc.)</t>
  </si>
  <si>
    <t>Assign PO numbers automatically</t>
  </si>
  <si>
    <t>Maintain PO status (new, submitted, received, partially received, closed, etc.)</t>
  </si>
  <si>
    <t>Support blanket POs and recurring orders</t>
  </si>
  <si>
    <t>Support PO templates</t>
  </si>
  <si>
    <t>Support project codes, fixed asset designation, etc. on POs</t>
  </si>
  <si>
    <t>Link to projects in Project Management module</t>
  </si>
  <si>
    <t>2. PO Approval</t>
  </si>
  <si>
    <t>Configure approval workflows based on dollar amounts, department, etc.</t>
  </si>
  <si>
    <t>Track approvals with timestamps, usernames, etc.</t>
  </si>
  <si>
    <t>Maintain approval audit trail</t>
  </si>
  <si>
    <t>3. Track PO Delivery and Fulfillment</t>
  </si>
  <si>
    <t>Capture vendor's receipt of PO</t>
  </si>
  <si>
    <t>Record quoted, updated, and actual delivery dates as part of vendor performance tracking</t>
  </si>
  <si>
    <t>Allow partial deliveries</t>
  </si>
  <si>
    <t>Allow delayed or incomplete orders to feed back to vendor performance rating</t>
  </si>
  <si>
    <t>Support feedback from vendor portals on order confirmations, shipping, payments, etc.</t>
  </si>
  <si>
    <t>Support Advanced Shipping Notification</t>
  </si>
  <si>
    <t>4. Inventory Integration</t>
  </si>
  <si>
    <t>Update purchased inventory upon receipt</t>
  </si>
  <si>
    <t>Update fixed assets upon receipt</t>
  </si>
  <si>
    <t>5. Document Management</t>
  </si>
  <si>
    <t>Store PO, supportinng documents, RFQs, quotes</t>
  </si>
  <si>
    <t>6. Reporting and Analytics</t>
  </si>
  <si>
    <t>Create PO aging reports</t>
  </si>
  <si>
    <t>Create delivery performance reports for vendors</t>
  </si>
  <si>
    <t>Provide projected balances, available cash, etc. that include PO aging</t>
  </si>
  <si>
    <t>Support attachments for purchases</t>
  </si>
  <si>
    <t>Support links to related vendors, RFQs, requisitions, purchase orders</t>
  </si>
  <si>
    <t>Receiving Requirements</t>
  </si>
  <si>
    <t>1. Receiving</t>
  </si>
  <si>
    <t>Record receipt of goods/services</t>
  </si>
  <si>
    <t>Match quantities to PO</t>
  </si>
  <si>
    <t>Hande partial deliveries</t>
  </si>
  <si>
    <t>Create receipt</t>
  </si>
  <si>
    <t>2. Document Management</t>
  </si>
  <si>
    <t>Retain receipt to support 3-way matching</t>
  </si>
  <si>
    <t>3. Returns</t>
  </si>
  <si>
    <t>Support return workflow (mark returned goods, convert complete delivery to partial delivery)</t>
  </si>
  <si>
    <t>Track issue resultion, return status, etc.</t>
  </si>
  <si>
    <t>Link returns to vendor performance</t>
  </si>
  <si>
    <t>Electronic data interchange with vendor to send return information from ERP</t>
  </si>
  <si>
    <t>Dashboard for purchases, delivery times, and receipts</t>
  </si>
  <si>
    <t>Dashboards for returns</t>
  </si>
  <si>
    <t>5. Integration</t>
  </si>
  <si>
    <t>Provide integration or real-time communication with TeroMarine</t>
  </si>
  <si>
    <t>7. Attachments and Links</t>
  </si>
  <si>
    <t>1. Inventory Management </t>
  </si>
  <si>
    <t>Light-weight inventory management system, with ability to increase functionality as needed.</t>
  </si>
  <si>
    <t>Create, update, and maintain inventory master records</t>
  </si>
  <si>
    <t>Update inventory from Receipts, scheduled maintenance tasks, and manual counts</t>
  </si>
  <si>
    <t>Establish minimum quantities, preferred vendors, handling and storage requirements, lots, expiration dates, etc. for inventory items.</t>
  </si>
  <si>
    <t>Support allocating inventory for upcoming maintenance, work orders, or production</t>
  </si>
  <si>
    <t>Support disposals</t>
  </si>
  <si>
    <t>2. Warehousing</t>
  </si>
  <si>
    <t>Track inventory locations by vessel, storage, Mechanic/Welder shop</t>
  </si>
  <si>
    <t>Visibility into inventory locations to facilitate requesting supplies between vessels and Mechanic/Welder shops</t>
  </si>
  <si>
    <t>Support easy transfer of inventory from location to location</t>
  </si>
  <si>
    <t>Integrate with accounting, project management, purchasing, work orders, planned maintenance</t>
  </si>
  <si>
    <t>For work orders, provide visibility into available inventory and location</t>
  </si>
  <si>
    <t>Import/export data to or integration with custom Mechanic/Welder shop application</t>
  </si>
  <si>
    <t>4. Reporting </t>
  </si>
  <si>
    <t>Visibility into whether available inventory will be sufficient for upcoming maintenance, work orders, and production</t>
  </si>
  <si>
    <t>Reports of available stock by quantity</t>
  </si>
  <si>
    <t>Reports of avaiable stock by cost and potential revenue</t>
  </si>
  <si>
    <t>Roll up stock cost into Cost of Good Sold, operating costs, and planned maintenance costs</t>
  </si>
  <si>
    <t>Reporting of expiring inventory</t>
  </si>
  <si>
    <t>Notification of cost savings for bulk purchases based on vendor contracts when stock nears or falls below required minimums</t>
  </si>
  <si>
    <t>6. Attachments</t>
  </si>
  <si>
    <t>Accounts Payable Requirements </t>
  </si>
  <si>
    <t>1. AP Invoices</t>
  </si>
  <si>
    <t>Capture AP invoices (scans, electronic, emails, etc.)</t>
  </si>
  <si>
    <t>Use OCR to populate fields from AP Invoices, including project number, vendors, due dates, extra fees, interest, etc.</t>
  </si>
  <si>
    <t>Support electronic data exchange with vendors</t>
  </si>
  <si>
    <t>Perform matching to avaialble docs (Quote, PO, Receipt, etc.)</t>
  </si>
  <si>
    <t>Data exchange with TeroMarine to enable matching with quote, PO, Receipt, etc.)</t>
  </si>
  <si>
    <t>Flag possible duplicate invoices</t>
  </si>
  <si>
    <t>Confirm correct tax, VAT, currency exchange rates, etc.</t>
  </si>
  <si>
    <t>Recommend possible savings for early payments based on vendor terms</t>
  </si>
  <si>
    <t>2. Batching</t>
  </si>
  <si>
    <t>Create batches of AP Invoices based on due dates</t>
  </si>
  <si>
    <t>Create batches of AP Invoices based on vendor</t>
  </si>
  <si>
    <t>Create "smart" batches of AP Invoices based on approvers, vendors, due dates, payment type, project number, etc.</t>
  </si>
  <si>
    <t>Create batch report to identify matches and discrepancies</t>
  </si>
  <si>
    <t>Recommend payments to make based on analyzing several factors (due dates, discounts, business priorities, projected cash flow, etc.)</t>
  </si>
  <si>
    <t>Retain batch reports</t>
  </si>
  <si>
    <t>3. Approvals</t>
  </si>
  <si>
    <t>Support tracking for resolving discrepancies</t>
  </si>
  <si>
    <t>Automatically flag discrepancies</t>
  </si>
  <si>
    <t>Allow for partial payments to be identified in approval workflow</t>
  </si>
  <si>
    <t>Allow for re-batching during approval to exclude individual AP invoices</t>
  </si>
  <si>
    <t>Maintain audit trail for approvals</t>
  </si>
  <si>
    <t>4. Payments</t>
  </si>
  <si>
    <t>Support workflows for multiple payment methods (wire, auto-pay, check, POS, etc.)</t>
  </si>
  <si>
    <t>Maintain data about payments that enable more automation in reconciliations</t>
  </si>
  <si>
    <t>Integrate with banking to issue payments</t>
  </si>
  <si>
    <t>Auto-close POs on confirmation of payment</t>
  </si>
  <si>
    <t>Maintain audit trail for payments</t>
  </si>
  <si>
    <t>Integrate with GL</t>
  </si>
  <si>
    <t>Integrate with currency exchange rate reporting</t>
  </si>
  <si>
    <t>Integrate with ERP, purchasing, vendor management, banking</t>
  </si>
  <si>
    <t>Support elecronic external data exchange protocols</t>
  </si>
  <si>
    <t>Vendor portal for invoice submission, payment status, electronics invoicing, etc.</t>
  </si>
  <si>
    <t>Integrate with vendor management to apply contract terms, generate notifications for contract discrepancies</t>
  </si>
  <si>
    <t>6. Expense Accounting</t>
  </si>
  <si>
    <t>Automatically allocate (or recommend) invoice costs to projects, inventory, etc.</t>
  </si>
  <si>
    <t>Support line-by-line allocation to accounts</t>
  </si>
  <si>
    <t>Support split allocations</t>
  </si>
  <si>
    <t>Automatically allocate (or recommend) to taxes, currency exchange discrepancies</t>
  </si>
  <si>
    <t>Automatically allocate (or recommend) to return credits, discounts for early payment, etc.</t>
  </si>
  <si>
    <t>7. Reporting</t>
  </si>
  <si>
    <t>Report on future AP liabilities from aging, early payment discounts, late payment penalties, etc.</t>
  </si>
  <si>
    <t>Provide payment histories</t>
  </si>
  <si>
    <t>Provide early payment realized savings</t>
  </si>
  <si>
    <t>Support attachments for purchases to support matching, approvals, payments, etc.</t>
  </si>
  <si>
    <t>Store RFQ, supporting documents, quotes, and communication with vendors about AP invoices</t>
  </si>
  <si>
    <t>Project Management Requirements</t>
  </si>
  <si>
    <t>1. Overview</t>
  </si>
  <si>
    <t>2. Project Setup</t>
  </si>
  <si>
    <t>Create, edit, archive projects</t>
  </si>
  <si>
    <t>Support data structures to maintain historical tracking from invoices, vendors, payments back to a project</t>
  </si>
  <si>
    <t>Comments and activity logs</t>
  </si>
  <si>
    <t>4. Resource Management</t>
  </si>
  <si>
    <t>Light-weight resource management; vessel crews and employees generally do not perform project work, but this feature might be used in the future</t>
  </si>
  <si>
    <t>5. Scheduling &amp; Planning</t>
  </si>
  <si>
    <t>Gantt charts</t>
  </si>
  <si>
    <t>Calendar integration</t>
  </si>
  <si>
    <t>Milestone tracking</t>
  </si>
  <si>
    <t>6. Collaboration &amp; Communication</t>
  </si>
  <si>
    <t>File sharing</t>
  </si>
  <si>
    <t>Notifications</t>
  </si>
  <si>
    <t>7. Time Tracking</t>
  </si>
  <si>
    <t>Generally, vessel crews and employees do not work on projects, but this feature might be used in the future</t>
  </si>
  <si>
    <t>Future</t>
  </si>
  <si>
    <t>8. Reporting &amp; Analytics</t>
  </si>
  <si>
    <t>Dashboards</t>
  </si>
  <si>
    <t>Export options</t>
  </si>
  <si>
    <t>9. Budget &amp; Cost Management</t>
  </si>
  <si>
    <t>Budget planning</t>
  </si>
  <si>
    <t>Cost tracking</t>
  </si>
  <si>
    <t>Possible integration with Vena</t>
  </si>
  <si>
    <t>10. Risk &amp; Issue Management</t>
  </si>
  <si>
    <t>Risk logs</t>
  </si>
  <si>
    <t>Issue tracking</t>
  </si>
  <si>
    <t>Mitigation plans</t>
  </si>
  <si>
    <t>Integrate with TeroMarine</t>
  </si>
  <si>
    <t>Support attachments for purchases, quotes, etc.</t>
  </si>
  <si>
    <t>Support data fields and structures to migrate required data from TeroMarine, Dynamics GP, Vena, Excel workbooks</t>
  </si>
  <si>
    <t>11. Planned Maintenance</t>
  </si>
  <si>
    <t>Create, update, maintain Maintenance Tasks (schedule, dependencies, parts list, procedure steps, etc.)</t>
  </si>
  <si>
    <t>Link Maintenance Tasks to specific vessel (i.e., fixed asset)</t>
  </si>
  <si>
    <t>Support scheduling maintenance tasks, schedules</t>
  </si>
  <si>
    <t>Maintain historical records of performend maintenance</t>
  </si>
  <si>
    <t>Support attaching certifications, work orders, invoices, inspections, etc. to completed maintenance tasks</t>
  </si>
  <si>
    <t>Recommend inventory orders based on current and near-future stock for upcoming planned maintenance</t>
  </si>
  <si>
    <t>CVRF needs a seamless HR and Payroll solution to eliminate duplicate efforts, facilitate automation, and ensure accuracy and compliance.
CVRF needs a single source of truth for HR and Payroll data.
A single solution is not necessary, but there must be demonstrable connectivity or integration with 3rd-party applications (such as Paylocity) that can better meet CVRF requirements. CVRF is interested in all the functionality of your offering, but wants the option to find best-in-class modules or applications.</t>
  </si>
  <si>
    <t>All HR and Payroll activities for CAPS are performed with Paylocity.
Payroll is for hourly and salary; monthly, twice-monthly, and at trip-end; some vessel crews are paid by Crew Shares contracts; some vessel trips and seasons also include bonuses.
Crew Shares, bonuses, and yearly pay adjustments are managed with Excel Workbooks. Future payroll systems would incorporate this data.</t>
  </si>
  <si>
    <t>All HR and Payroll activities for Programs are performed with Paylocity, including seasonal Youth-to-Work employees.
Payroll is for hourly and salary; monthly and twice-monthly.</t>
  </si>
  <si>
    <t>CVRF Corporate performs all HR and Payroll activities with Paylocity. Manual transactions are entered into Dynamics GP GL for payroll, and reports are attached.
All HR and Payroll activities for Programs are performed with Paylocity, including seasonal Youth-to-Work employees.
Payroll is for hourly and salary; monthly and twice-monthly.</t>
  </si>
  <si>
    <t>Recruiting Requirements</t>
  </si>
  <si>
    <t>1. Job Requisition Management </t>
  </si>
  <si>
    <t>Create, edit, approve, and close job requisitions </t>
  </si>
  <si>
    <t>Manage job details (title, description, qualifications, salary range, location, supervisory hierarchy, etc.) </t>
  </si>
  <si>
    <t>Track job status (draft, open, on hold, closed, etc.)</t>
  </si>
  <si>
    <t>2. Job Posting &amp; Distribution </t>
  </si>
  <si>
    <t>Publish jobs to career site and job boards </t>
  </si>
  <si>
    <t>Manage multi-channel posting </t>
  </si>
  <si>
    <t>Schedule posting dates for anticipated openings</t>
  </si>
  <si>
    <t>Maintain job posting templates</t>
  </si>
  <si>
    <t>3. Candidate Application Management </t>
  </si>
  <si>
    <t>Allow candidates to apply online</t>
  </si>
  <si>
    <t>Resume upload and parsing </t>
  </si>
  <si>
    <t>Capture candidate data (work history, education, skills, certifications, visa requirements, etc.)</t>
  </si>
  <si>
    <t>Maintain candidate database </t>
  </si>
  <si>
    <t>Employee referral tracking</t>
  </si>
  <si>
    <t>4. Resume Screening &amp; Filtering </t>
  </si>
  <si>
    <t>Keyword search and screening</t>
  </si>
  <si>
    <t>AI or rules-based candidate initial scoring and screening</t>
  </si>
  <si>
    <t>Filtering and shortlisting </t>
  </si>
  <si>
    <t>Background check integration (I-9, federal check)</t>
  </si>
  <si>
    <t>Customizable screening questions (Alaska resident, consent for drug screening, etc.)</t>
  </si>
  <si>
    <t>5. Interview Management </t>
  </si>
  <si>
    <t>Schedule interviews with Microsoft Outlook/Teams integration</t>
  </si>
  <si>
    <t>Assign interviewers based on supervisory hierarchy for job code</t>
  </si>
  <si>
    <t>Collect feedback and interviewing ratings of candidate</t>
  </si>
  <si>
    <t>6. Communication &amp; Notifications </t>
  </si>
  <si>
    <t>Automated emails and alerts for new applicants, invites, offer and rejection letters, etc.</t>
  </si>
  <si>
    <t>Communication templates </t>
  </si>
  <si>
    <t>7. Offer Management </t>
  </si>
  <si>
    <t>Generate and track offers </t>
  </si>
  <si>
    <t>Manage negotiation workflows (benefits, pay scale, training, employee support, etc.)</t>
  </si>
  <si>
    <t>Maintain compensation details</t>
  </si>
  <si>
    <t>8. Onboarding Integration </t>
  </si>
  <si>
    <t>Seamlessly transfer hired candidates to onboarding</t>
  </si>
  <si>
    <t>Track onboarding progress </t>
  </si>
  <si>
    <t>9. Reporting &amp; Analytics </t>
  </si>
  <si>
    <t>Hiring metrics and dashboards (time-to-hire, cost-per-hire, employee longevity based on hire information, etc.)</t>
  </si>
  <si>
    <t>Export reports in various formats (CSV, Excel, PDF)</t>
  </si>
  <si>
    <t>10. Workflows</t>
  </si>
  <si>
    <t>11. Attachments and Links</t>
  </si>
  <si>
    <t>Support attachments for candidates (CVs, interview notes, emails, etc.)</t>
  </si>
  <si>
    <t>Support links to related job posting, offer letters, job description, etc.</t>
  </si>
  <si>
    <t>12. Data</t>
  </si>
  <si>
    <t>Support data fields and structures to migrate required data from Paylocity</t>
  </si>
  <si>
    <t>Onboarding Requirements</t>
  </si>
  <si>
    <t>1. Pre-Boarding</t>
  </si>
  <si>
    <t>Collect new hire personal and contact information </t>
  </si>
  <si>
    <t>Provide digital offer acceptance </t>
  </si>
  <si>
    <t>Upload required documents (ID, tax forms) </t>
  </si>
  <si>
    <t>Create employee portal login</t>
  </si>
  <si>
    <t>Send welcome emails and onboarding instructions </t>
  </si>
  <si>
    <t>Assign onboarding tasks with deadlines </t>
  </si>
  <si>
    <t>Support re-activation of employees</t>
  </si>
  <si>
    <t>2. Employee Profile Creation </t>
  </si>
  <si>
    <t>Create employee record automatically from application information and resume parsing</t>
  </si>
  <si>
    <t>Store job role, department, manager, work location</t>
  </si>
  <si>
    <t>Capture compensation details </t>
  </si>
  <si>
    <t>Sync with HRIS/payroll systems </t>
  </si>
  <si>
    <t>3. Document Management </t>
  </si>
  <si>
    <t>Upload and store onboarding documents </t>
  </si>
  <si>
    <t>Provide templates (agreements, policies) </t>
  </si>
  <si>
    <t>Support e-signatures </t>
  </si>
  <si>
    <t>Track completion status </t>
  </si>
  <si>
    <t>Eliminate need for DocuSign for vessel crews</t>
  </si>
  <si>
    <t>Store and maintain employee documents from application to current status</t>
  </si>
  <si>
    <t>4. Task &amp; Workflow Management </t>
  </si>
  <si>
    <t>Create onboarding workflows </t>
  </si>
  <si>
    <t>Assign tasks to HR, IT, managers, employees </t>
  </si>
  <si>
    <t>Track task progress </t>
  </si>
  <si>
    <t>Send reminders for due and overdue tasks</t>
  </si>
  <si>
    <t>5. Equipment &amp; Access Provisioning </t>
  </si>
  <si>
    <t>Request and track equipment </t>
  </si>
  <si>
    <t>Assign system access (email, systems) </t>
  </si>
  <si>
    <t>Track provisioning status </t>
  </si>
  <si>
    <t>6. Training &amp; Orientation </t>
  </si>
  <si>
    <t>Assign mandatory training</t>
  </si>
  <si>
    <t>Track completion </t>
  </si>
  <si>
    <t>Provide onboarding schedules </t>
  </si>
  <si>
    <t>Schedule onboarding and team meetings</t>
  </si>
  <si>
    <t>Identification of mentors and peers</t>
  </si>
  <si>
    <t>Integrate with Training module</t>
  </si>
  <si>
    <t>7. Communication &amp; Engagement </t>
  </si>
  <si>
    <t>Send notifications and reminders </t>
  </si>
  <si>
    <t>Provide onboarding portal in employee portal</t>
  </si>
  <si>
    <t>Enable communication with HR </t>
  </si>
  <si>
    <t>Share company resources </t>
  </si>
  <si>
    <t>Capture employee feedback on onboarding process</t>
  </si>
  <si>
    <t>8. Compliance &amp; Policy Acknowledgment </t>
  </si>
  <si>
    <t>Ensure completion of legal forms </t>
  </si>
  <si>
    <t>Track policy acknowledgments </t>
  </si>
  <si>
    <t>Maintain compliance records </t>
  </si>
  <si>
    <t>9. Manager &amp; HR Dashboard </t>
  </si>
  <si>
    <t>View onboarding status for all new employees</t>
  </si>
  <si>
    <t>Monitor task and training progress </t>
  </si>
  <si>
    <t>Identify delays and bottlenecks</t>
  </si>
  <si>
    <t>Allow manual reassignment of overdue tasks</t>
  </si>
  <si>
    <t>Generate onboarding reports </t>
  </si>
  <si>
    <t>Track completion rates </t>
  </si>
  <si>
    <t>Analyze engagement </t>
  </si>
  <si>
    <t>Automatic email generation for benefits elections</t>
  </si>
  <si>
    <t>Import/export with Excel</t>
  </si>
  <si>
    <t>Timekeeping Requirements</t>
  </si>
  <si>
    <t>1. Time Entry &amp; Tracking </t>
  </si>
  <si>
    <t>Clock in and clock out functionality for all locations (Seattle, Anchorage, Dutch Harbor, remote villages, at-sea vessels)</t>
  </si>
  <si>
    <t>Manual time entry for salaried and hourly employees </t>
  </si>
  <si>
    <t>Support web, mobile, and kiosk (vessel timeclock) access </t>
  </si>
  <si>
    <t>Capture timestamps with timezone support </t>
  </si>
  <si>
    <t>Default timecodes based on job classification</t>
  </si>
  <si>
    <t>Maintain current crew list of vessel crews (for USCG and payroll)</t>
  </si>
  <si>
    <t>2. Work Hours &amp; Scheduling </t>
  </si>
  <si>
    <t>Define and assign work schedules </t>
  </si>
  <si>
    <t>Support flexible and rotating shifts </t>
  </si>
  <si>
    <t>Track deviations from schedules </t>
  </si>
  <si>
    <t>Create holiday schedule</t>
  </si>
  <si>
    <t>3. Overtime Management </t>
  </si>
  <si>
    <t>Automatic overtime calculation (daily/weekly) </t>
  </si>
  <si>
    <t>Support double-time and holiday pay </t>
  </si>
  <si>
    <t>Manager approval workflow for overtime </t>
  </si>
  <si>
    <t>4. Leave &amp; Absence Management </t>
  </si>
  <si>
    <t xml:space="preserve">Request and track PTO </t>
  </si>
  <si>
    <t>Configure PTO accrual rules based on hire date</t>
  </si>
  <si>
    <t>Manager approval workflows for requested PTO</t>
  </si>
  <si>
    <t>Track PTO balances </t>
  </si>
  <si>
    <t>5. Break Management </t>
  </si>
  <si>
    <t>Record meal and rest breaks </t>
  </si>
  <si>
    <t>Ensure compliance with break rules </t>
  </si>
  <si>
    <t>Track violations and notify managers </t>
  </si>
  <si>
    <t>6. Timesheet Management </t>
  </si>
  <si>
    <t>Generate timesheets automatically per pay period</t>
  </si>
  <si>
    <t>Automatically insert scheduled PTO and holidays</t>
  </si>
  <si>
    <t>Employee review and submission </t>
  </si>
  <si>
    <t>Manager approval workflows </t>
  </si>
  <si>
    <t>Lock finalized timesheets </t>
  </si>
  <si>
    <t>7. Pay Rules &amp; Calculations </t>
  </si>
  <si>
    <t>Configure pay rules (hourly, salary, shift differentials) </t>
  </si>
  <si>
    <t>Integrate with payroll systems </t>
  </si>
  <si>
    <t>8. Compliance Tracking </t>
  </si>
  <si>
    <t>Ensure compliance with labor laws </t>
  </si>
  <si>
    <t>Maintain audit trail of entries and approvals </t>
  </si>
  <si>
    <t>Support audit reporting </t>
  </si>
  <si>
    <t>Generate reports (hours, overtime, attendance) </t>
  </si>
  <si>
    <t>Custom reporting </t>
  </si>
  <si>
    <t>Export data (CSV, Excel, PDF) </t>
  </si>
  <si>
    <t>10. Manager &amp; Admin Functions </t>
  </si>
  <si>
    <t>Approve timesheets and leave </t>
  </si>
  <si>
    <t>Monitor exceptions (missed punches) </t>
  </si>
  <si>
    <t>Adjust timesheets with audit logs </t>
  </si>
  <si>
    <t>Dashboards for managers and HR (for locations, job codes, etc.)</t>
  </si>
  <si>
    <t>11. Notifications &amp; Alerts </t>
  </si>
  <si>
    <t>Alert employees to missed punches </t>
  </si>
  <si>
    <t>Remind timesheet submissions </t>
  </si>
  <si>
    <t>Notify managers of approvals and overtime </t>
  </si>
  <si>
    <t>Allow customization of notifications by job code and individual</t>
  </si>
  <si>
    <t>12. Integration </t>
  </si>
  <si>
    <t>Integrate with payroll and HRIS systems </t>
  </si>
  <si>
    <t>Support SSO and APIs </t>
  </si>
  <si>
    <t>Integrate with new Welder/Mechanic system for timekeeping and timecodes</t>
  </si>
  <si>
    <t>Support approval workflows for timekeeping</t>
  </si>
  <si>
    <t>Support attachments for timesheets</t>
  </si>
  <si>
    <t>Training Requirements</t>
  </si>
  <si>
    <t>1. Training Program Management </t>
  </si>
  <si>
    <t>Create and manage training programs and courses </t>
  </si>
  <si>
    <t>Categorize training by role, department, and skill level </t>
  </si>
  <si>
    <t>Support mandatory and optional training </t>
  </si>
  <si>
    <t>Enable recurring training schedules (e.g., notification of expiring) training)</t>
  </si>
  <si>
    <t>Support links to external training (e.g., LinkedIn)</t>
  </si>
  <si>
    <t>2. Course Content Management </t>
  </si>
  <si>
    <t>Upload and manage training materials (videos, PDFs, presentations) </t>
  </si>
  <si>
    <t>Support multiple content formats (SCORM, eLearning) </t>
  </si>
  <si>
    <t>Organize content into learning paths and curriculums</t>
  </si>
  <si>
    <t>Version control and publishing workflows </t>
  </si>
  <si>
    <t>Support upload of training for benefits, policies, annual reports, press releases, etc. about company activities</t>
  </si>
  <si>
    <t>3. Training Assignment </t>
  </si>
  <si>
    <t>Assign training by role, department, or individual </t>
  </si>
  <si>
    <t>Automatically assign onboarding training </t>
  </si>
  <si>
    <t>Automatically assign yearly or recurring training</t>
  </si>
  <si>
    <t>Allow self-enrollment in optional training</t>
  </si>
  <si>
    <t>4. Learning Delivery </t>
  </si>
  <si>
    <t>Provide web and mobile access </t>
  </si>
  <si>
    <t>Support self-paced and instructor-led training </t>
  </si>
  <si>
    <t>Save learner progress automatically</t>
  </si>
  <si>
    <t>Approve training requests</t>
  </si>
  <si>
    <t>5. Tracking &amp; Progress Monitoring </t>
  </si>
  <si>
    <t>Track enrollment and completion </t>
  </si>
  <si>
    <t>Monitor time spent and progress </t>
  </si>
  <si>
    <t>Provide dashboards for employees, managers, and HR</t>
  </si>
  <si>
    <t>Integrate with employee performance for completed training and skipped required training</t>
  </si>
  <si>
    <t>Monitor and notify of overdue and incomplete training for managers and HR</t>
  </si>
  <si>
    <t>Assign training by job code, location (state)</t>
  </si>
  <si>
    <t>6. Assessments &amp; Certifications </t>
  </si>
  <si>
    <t>Create quizzes and exams </t>
  </si>
  <si>
    <t>Define passing criteria </t>
  </si>
  <si>
    <t>Issue and track certifications </t>
  </si>
  <si>
    <t>7. Compliance Training </t>
  </si>
  <si>
    <t>Assign mandatory compliance courses </t>
  </si>
  <si>
    <t>Track completions and acknowledgments </t>
  </si>
  <si>
    <t>Maintain audit-ready records </t>
  </si>
  <si>
    <t>Set reminders for expiring certifications</t>
  </si>
  <si>
    <t>8. Communication &amp; Notifications </t>
  </si>
  <si>
    <t>Notify users of assignments and deadlines </t>
  </si>
  <si>
    <t>Send reminders for overdue training </t>
  </si>
  <si>
    <t>Generate reports on completion and performance </t>
  </si>
  <si>
    <t>Identify skill gaps </t>
  </si>
  <si>
    <t>Export reports in multiple formats (CSV, Excel, PDF)</t>
  </si>
  <si>
    <t>Provide aggregate metrics on workforce</t>
  </si>
  <si>
    <t>10. Integration </t>
  </si>
  <si>
    <t>Integrate with HRIS and onboarding systems </t>
  </si>
  <si>
    <t xml:space="preserve">Support SSO </t>
  </si>
  <si>
    <t>Support APIs to external systems</t>
  </si>
  <si>
    <t>Support attachments for certificates, documents</t>
  </si>
  <si>
    <t>Benefits Election Requirements </t>
  </si>
  <si>
    <t>1. Employee Enrollment &amp; Elections </t>
  </si>
  <si>
    <t>View and select benefit plans </t>
  </si>
  <si>
    <t>Support open enrollment, new hire, and life events </t>
  </si>
  <si>
    <t>Capture dependents and beneficiaries </t>
  </si>
  <si>
    <t>Provide confirmation of elections </t>
  </si>
  <si>
    <t>2. Benefits Plan Management </t>
  </si>
  <si>
    <t>Integrate with benefits broker presentations and plan documents</t>
  </si>
  <si>
    <t>Define eligibility and coverage rules </t>
  </si>
  <si>
    <t>Generate reports for open enrollment, new hire, and life events and automatically notify benefits broker</t>
  </si>
  <si>
    <t>Integrate with training module to host presentations and plan documents</t>
  </si>
  <si>
    <t>Present previous period elections for comparison</t>
  </si>
  <si>
    <t>3. Eligibility &amp; Rules Engine </t>
  </si>
  <si>
    <t>Determine eligibility automatically based on employment status, location, etc.</t>
  </si>
  <si>
    <t>Enforce waiting periods and rules </t>
  </si>
  <si>
    <t>Validate selections in real time </t>
  </si>
  <si>
    <t>4. Cost Calculation &amp; Payroll Integration </t>
  </si>
  <si>
    <t>Calculate employee/employer contributions </t>
  </si>
  <si>
    <t>Display premium costs </t>
  </si>
  <si>
    <t>Integrate deductions with payroll </t>
  </si>
  <si>
    <t>Present totaled premium costs throughout the election</t>
  </si>
  <si>
    <t>5. Decision Support Tools </t>
  </si>
  <si>
    <t>Plan comparison tools </t>
  </si>
  <si>
    <t>Cost estimators </t>
  </si>
  <si>
    <t>Provide recommendations and FAQs </t>
  </si>
  <si>
    <t>6. Workflow &amp; Approvals </t>
  </si>
  <si>
    <t>Guided enrollment process </t>
  </si>
  <si>
    <t>Validation before submission </t>
  </si>
  <si>
    <t>Approval workflows </t>
  </si>
  <si>
    <t>Maintain audit trails </t>
  </si>
  <si>
    <t>Support e-signatures</t>
  </si>
  <si>
    <t>7. Life Event Management </t>
  </si>
  <si>
    <t>Support qualifying life events </t>
  </si>
  <si>
    <t>Recalculate eligibility and enforce submission deadlines</t>
  </si>
  <si>
    <t>Require supporting documents (integrate with employee profile for storage)</t>
  </si>
  <si>
    <t>Notify employees of deadlines </t>
  </si>
  <si>
    <t>Send enrollment confirmations </t>
  </si>
  <si>
    <t>Provide reminders </t>
  </si>
  <si>
    <t>9. Document Management </t>
  </si>
  <si>
    <t>Store plan documents and presentations</t>
  </si>
  <si>
    <t>Allow document downloads </t>
  </si>
  <si>
    <t>Report enrollment and participation </t>
  </si>
  <si>
    <t>Export reports in formats supported by benefits broker (CSV, Excel, PDF)</t>
  </si>
  <si>
    <t>11. Admin and HR Management</t>
  </si>
  <si>
    <t>Manage enrollment windows</t>
  </si>
  <si>
    <t>Override or correct employee elections (with audit)</t>
  </si>
  <si>
    <t>Monitor enrollment status across organization</t>
  </si>
  <si>
    <t>Provide communication portal for questions and assistance</t>
  </si>
  <si>
    <t>Payroll Processing Requirements</t>
  </si>
  <si>
    <t>1. Employee Data Management </t>
  </si>
  <si>
    <t>Store employee payroll profiles (pay rate, garnishments, election benefits, etc.)</t>
  </si>
  <si>
    <t>Maintain tax information (W-4, filing status) </t>
  </si>
  <si>
    <t>Maintain court-ordered payroll deductions</t>
  </si>
  <si>
    <t>Manage direct deposit details </t>
  </si>
  <si>
    <t>2. Payroll Calculation </t>
  </si>
  <si>
    <t>Calculate gross and net pay </t>
  </si>
  <si>
    <t>Support multiple pay schedules (bi-monthly, monthly, bonus, ad hoc)</t>
  </si>
  <si>
    <t>Handle hourly and salaried employees </t>
  </si>
  <si>
    <t>3. Time Integration </t>
  </si>
  <si>
    <t>Import hours from timekeeping system</t>
  </si>
  <si>
    <t>Validate time entries </t>
  </si>
  <si>
    <t>Support adjustments </t>
  </si>
  <si>
    <t>Support approval workflow</t>
  </si>
  <si>
    <t>4. Earnings &amp; Compensation </t>
  </si>
  <si>
    <t>Configure earnings types (salary, overtime, bonus) </t>
  </si>
  <si>
    <t>Support multiple pay rates (straight, overtime, double overtime)</t>
  </si>
  <si>
    <t>Handle retroactive pay from post-dated pay rise</t>
  </si>
  <si>
    <t>5. Deductions &amp; Benefits </t>
  </si>
  <si>
    <t>Configure deductions (pre/post tax) </t>
  </si>
  <si>
    <t>Track employer contributions </t>
  </si>
  <si>
    <t>Correctly apply court-ordered deductions</t>
  </si>
  <si>
    <t>6. Tax Calculation &amp; Compliance </t>
  </si>
  <si>
    <t>Calculate federal, state, and local taxes </t>
  </si>
  <si>
    <t>Support multi-state taxation </t>
  </si>
  <si>
    <t>Maintain compliance with regulations  (FLSA, state, local)</t>
  </si>
  <si>
    <t>Automatically update tax rates and rules</t>
  </si>
  <si>
    <t>Maintain audit trail for payroll changes, adjustments, and approvals</t>
  </si>
  <si>
    <t>7. Payroll Processing Workflow </t>
  </si>
  <si>
    <t>Preview and validate payroll </t>
  </si>
  <si>
    <t>Finalize and lock payroll </t>
  </si>
  <si>
    <t>Store documents to support payroll (scanned timecards, payroll reports, PTO and deduction reports, etc.)</t>
  </si>
  <si>
    <t>Maintain audit logs </t>
  </si>
  <si>
    <t>8. Payments &amp; Disbursement </t>
  </si>
  <si>
    <t>Support direct deposit </t>
  </si>
  <si>
    <t>Support workflow to generate paper checks</t>
  </si>
  <si>
    <t>Handle off-cycle payments </t>
  </si>
  <si>
    <t>Support to state agency payments, benefits payments, federal payments, FSA/HSA accounts</t>
  </si>
  <si>
    <t>Support integration with accounting for generating payroll transactions</t>
  </si>
  <si>
    <t>9. Reporting </t>
  </si>
  <si>
    <t>Generate payroll and tax reports </t>
  </si>
  <si>
    <t>Integrate with employee profile for access to pay stubs, year-to-date reports</t>
  </si>
  <si>
    <t>Provide custom reporting periods</t>
  </si>
  <si>
    <t>Provide export capabilities (CSV, Excel, PDF)</t>
  </si>
  <si>
    <t>Payroll forecasting and budgeting</t>
  </si>
  <si>
    <t>10. Year-End Processing </t>
  </si>
  <si>
    <t>Generate W-2 and 1099 forms </t>
  </si>
  <si>
    <t>Integrate with employee profile for access to pay stubs, tax reports</t>
  </si>
  <si>
    <t>Support tax filings (federal, state, local)</t>
  </si>
  <si>
    <t>Produce year-end summaries</t>
  </si>
  <si>
    <t>Support quarterly filings (e.g., 941 accounts)</t>
  </si>
  <si>
    <t>11. Employee Self-Service </t>
  </si>
  <si>
    <t>View pay stubs </t>
  </si>
  <si>
    <t>Update direct deposit </t>
  </si>
  <si>
    <t>Access payroll history </t>
  </si>
  <si>
    <t>Download tax forms and pay stubs</t>
  </si>
  <si>
    <t>Enable notifications (e.g., pay processed, etc.)</t>
  </si>
  <si>
    <t>Crew Shares</t>
  </si>
  <si>
    <t>Store information about crew shares</t>
  </si>
  <si>
    <t>Support approval workflows for payroll</t>
  </si>
  <si>
    <t>Support attachments for reports, timesheets, supporting documents</t>
  </si>
  <si>
    <t>ERP System Requirements</t>
  </si>
  <si>
    <t>1. Deployment Architecture</t>
  </si>
  <si>
    <t>Cloud-native (SaaS / PaaS) with multi-tenant, elastic scaling, region-based deployment</t>
  </si>
  <si>
    <t>API-first architecture?</t>
  </si>
  <si>
    <t>US data residency</t>
  </si>
  <si>
    <t>2. Database Architecture</t>
  </si>
  <si>
    <t>Relational (SQL Server, Oracle, PostgreSQL)</t>
  </si>
  <si>
    <t>Scalability (horizontal and vertical, size of data sets)</t>
  </si>
  <si>
    <t>Performance across use area (Seattle, Anchorage, villages, vessels)</t>
  </si>
  <si>
    <t>Data lifecycle management (for archiving and purging)</t>
  </si>
  <si>
    <t>Back-up and recovery (point-in-time restore and geo-redundant backups)</t>
  </si>
  <si>
    <t>Data lake or warehouse integration</t>
  </si>
  <si>
    <t>Embedded analyitics layer, AI-ready data structures, event-driven data streaming</t>
  </si>
  <si>
    <t>Intercompany (2-database) setup, 1 user needs to access 2 databases. One user can have multiple sessions</t>
  </si>
  <si>
    <t>3. Integration &amp; Interoperability</t>
  </si>
  <si>
    <t>API-first architecture (REST, Odata, APIs, etc.)</t>
  </si>
  <si>
    <t>Middleware compatibility (Azure integration services, etc.)</t>
  </si>
  <si>
    <t>Connector architecture (connectivity to 3rd party apps)</t>
  </si>
  <si>
    <t>Support for messaging</t>
  </si>
  <si>
    <t>Event-driven architecture</t>
  </si>
  <si>
    <t>Integration with messaging and outlook</t>
  </si>
  <si>
    <t>Excel plug-in compatibility (Vena and Spreadsheet Server currently)</t>
  </si>
  <si>
    <t>4. Security and Access Control</t>
  </si>
  <si>
    <t>Access control (RBAC, ABAC)</t>
  </si>
  <si>
    <t>Sign-on (SSO, MFA, etc.)</t>
  </si>
  <si>
    <t>Integration with directory services (e.g., Azure AD)</t>
  </si>
  <si>
    <t>Encrytpion at rest and in transit</t>
  </si>
  <si>
    <t>Immutable audit trails for regulatory compliance</t>
  </si>
  <si>
    <t>Compliance support (GDPR, SOX, GAAP, and data residency controls)</t>
  </si>
  <si>
    <t>5. Scalability</t>
  </si>
  <si>
    <t>Max number of concurrent users (30)</t>
  </si>
  <si>
    <t>Minimum required up-time across regions (e.g., 99.9%)</t>
  </si>
  <si>
    <t>6. Application Architecture</t>
  </si>
  <si>
    <t>A la carte module availability (don't have to buy every module)</t>
  </si>
  <si>
    <t>Mobile access</t>
  </si>
  <si>
    <t>Configurable workflow engine or ability to route transactions for approval and notification</t>
  </si>
  <si>
    <t>Self-service ad-hoc reporting tools</t>
  </si>
  <si>
    <t>Import/export support (Excel, CSV, PDF)</t>
  </si>
  <si>
    <t>Built-in regulatory reporting (Balance Sheet, P&amp;L, etc.)</t>
  </si>
  <si>
    <t>Natural language queries</t>
  </si>
  <si>
    <t>Configurable real-time KPI dashboards of key metrics (cash, AP, AR, etc.)</t>
  </si>
  <si>
    <t>Full audit trails, SIEM integration, log retention policies</t>
  </si>
  <si>
    <t>Data accessibility to report-building tools (e.g., PowerBI)</t>
  </si>
  <si>
    <t>8. Analytics and AI Support</t>
  </si>
  <si>
    <t>Predictive analytics for anomalies, discrepancies, trends, matching, etc.</t>
  </si>
  <si>
    <t>Forecasting and budgeting</t>
  </si>
  <si>
    <t>9. Workflow and Automation</t>
  </si>
  <si>
    <t>Configurable workflow engine with approval matrix, surrogates, overrule approvers, escalation paths, timeframes, approval status</t>
  </si>
  <si>
    <t>Event-triggered automation</t>
  </si>
  <si>
    <t>Reduced user-initiated tasks for repeated tasks (daily cash report, reconciliation, quarterly payroll review, etc.)</t>
  </si>
  <si>
    <t>10. Data Governanace</t>
  </si>
  <si>
    <t>Single source of truth for master data (customers, vendors, inventory, employees, etc.)</t>
  </si>
  <si>
    <t>Data validation rules</t>
  </si>
  <si>
    <t>Duplicate detection</t>
  </si>
  <si>
    <t>Data stewardship workflows</t>
  </si>
  <si>
    <t>11. Disaster Recovery</t>
  </si>
  <si>
    <t>Automated disaster recovery testing</t>
  </si>
  <si>
    <t>Near-zero failover for critical systems</t>
  </si>
  <si>
    <t>Auditable past performance for evaluation of the metric</t>
  </si>
  <si>
    <t>12. Development Support Tools</t>
  </si>
  <si>
    <t>SDKs and developer tools for custom add-ons</t>
  </si>
  <si>
    <t>Custom business logic extensions</t>
  </si>
  <si>
    <t>Separation of customizations from core systems for ongoing operation after upgrades from vendor</t>
  </si>
  <si>
    <t>13. Data Migration Tools and Support</t>
  </si>
  <si>
    <t>Demonstrable success in migrating data from Dynamics GP, TeroMarine, Vena, Paylocity, etc.</t>
  </si>
  <si>
    <t>Documented migration workflows</t>
  </si>
  <si>
    <t>Sandbox for testing migrations</t>
  </si>
  <si>
    <t>Support data fields and structures to migrate required data</t>
  </si>
  <si>
    <t>14. Browser Compatibility</t>
  </si>
  <si>
    <t>Chrome engine support</t>
  </si>
  <si>
    <t>15. Data Ownership</t>
  </si>
  <si>
    <t>Who owns the data?</t>
  </si>
  <si>
    <t>&lt;&lt;please provide comment&gt;&gt;</t>
  </si>
  <si>
    <t>Who owns any customizations?</t>
  </si>
  <si>
    <t>Non-Functional Requirements </t>
  </si>
  <si>
    <t>1. Performance</t>
  </si>
  <si>
    <t>Performance (response times, volume, peak usage time, video lagging, multiple concurrent users, uptime, backup and recovery, fault tolerance, etc.)</t>
  </si>
  <si>
    <t>Either</t>
  </si>
  <si>
    <t>Either/Or</t>
  </si>
  <si>
    <t>&lt;&lt;please provide performance metrics&gt;&gt;</t>
  </si>
  <si>
    <t>High availability and reliability (99.9% uptime)</t>
  </si>
  <si>
    <t>2. Maintainability</t>
  </si>
  <si>
    <t>Maintainability (scheduled updates and enhancements, logging and monitoring, backup and recovery, fault tolerance, etc.)</t>
  </si>
  <si>
    <t>3. Scalability</t>
  </si>
  <si>
    <t>Scalability (multiple locations, usage spikes, permanent storage of data, enterprise-wide scheduling, number of users, etc.)</t>
  </si>
  <si>
    <t>4. Security</t>
  </si>
  <si>
    <t>Security (PII protection, integration with Azure user accounts (RBAC), Outlook, data encryption at rest and in transit, single sign-on support, etc.)</t>
  </si>
  <si>
    <t>5. Usability</t>
  </si>
  <si>
    <t>Usability and accessibility (intuitive user interface, mobile application, multiple languages, text-to-speech, etc.)</t>
  </si>
  <si>
    <t>Integration between recruiting, onboarding, employee profile, HRIS systems, payroll, calendar tools, job board APIs, external training portals</t>
  </si>
  <si>
    <t>Integration with IT provisioning</t>
  </si>
  <si>
    <t>7. Compliance</t>
  </si>
  <si>
    <t>Compliance with regulations, labor laws</t>
  </si>
  <si>
    <t>Compliance with lot traceability regulations (US, EU, etc.)</t>
  </si>
  <si>
    <t>8. Cost Structure</t>
  </si>
  <si>
    <t>Cost structure (per user, per site, support contracts, etc.)</t>
  </si>
  <si>
    <t>A la carte modules</t>
  </si>
  <si>
    <t>9. Architecture</t>
  </si>
  <si>
    <t>Cloud support</t>
  </si>
  <si>
    <t>Availability of third-party add-ons</t>
  </si>
  <si>
    <t>Connectivity and integrateability with other systems and data</t>
  </si>
  <si>
    <t>10. Data Migration</t>
  </si>
  <si>
    <t>Ease of data migration from current systems</t>
  </si>
  <si>
    <t>11. Miscellaneous</t>
  </si>
  <si>
    <t>AI-based anomaly detection (e.g., contract mismatching)</t>
  </si>
  <si>
    <t>Compliance with import/export regulations</t>
  </si>
  <si>
    <t>Scalability for seasonal demand </t>
  </si>
  <si>
    <t>GAAP compliance</t>
  </si>
  <si>
    <t>Support customer portal of real-time data, customer master data, statement history.</t>
  </si>
  <si>
    <t>Data Migration</t>
  </si>
  <si>
    <t>1. Fixed Assets from Dynamics GP and Excel Workbooks</t>
  </si>
  <si>
    <t>Asset master data (ID, category, in-service date, etc.)</t>
  </si>
  <si>
    <t>Asset reporting, taxing, depreciation method, useful life, etc.</t>
  </si>
  <si>
    <t>History of fixed asset transactions and calculations</t>
  </si>
  <si>
    <t>Depreciation and roll-forward schedules and logic, and historical schedules</t>
  </si>
  <si>
    <t>2. Cash &amp; Treasury from Dynamics GP</t>
  </si>
  <si>
    <t>Transactions for deposits, transfers</t>
  </si>
  <si>
    <t>Reconciliation records</t>
  </si>
  <si>
    <t>Outstanding transactions</t>
  </si>
  <si>
    <t>Bank setup data</t>
  </si>
  <si>
    <t>Map old account to new Chart Of Accounts</t>
  </si>
  <si>
    <t>3. Reconciliation from Nolan and Dynamics GP</t>
  </si>
  <si>
    <t>Existing matching rules</t>
  </si>
  <si>
    <t>Reconciliation history (dates, statement start/end balances, adjustments)</t>
  </si>
  <si>
    <t>Reconciliation status (cleared, uncleared)</t>
  </si>
  <si>
    <t>Open transactions, including uncleared checks, deposits in transit)</t>
  </si>
  <si>
    <t>**Reconciliation will need to be reconstructed</t>
  </si>
  <si>
    <t>4. Chart of Accounts from Dynamics GP</t>
  </si>
  <si>
    <t>Extract and deconstruct Chart of Accounts, clean up unused segment combinations, redesign Chart of Accounts</t>
  </si>
  <si>
    <t>5. Customer Master Data from SalesPad, Dynamics GP, and Excel Workbooks</t>
  </si>
  <si>
    <t>Customer Master Data</t>
  </si>
  <si>
    <t>Retain Customer identifier</t>
  </si>
  <si>
    <t>Retain matching of customers to Sales Orders, payments, etc.</t>
  </si>
  <si>
    <t>Import supporting documents from network drives to populate customer record</t>
  </si>
  <si>
    <t>6. Sales from SalesPad, Dynamics GP, and Excel Workbooks</t>
  </si>
  <si>
    <t>Sales Orders, AR Invoices</t>
  </si>
  <si>
    <t>Retain Sales Order numbers, AR Invoices numbers</t>
  </si>
  <si>
    <t>Retain matching of Sales Orders, AR Invoices to customer records</t>
  </si>
  <si>
    <t>Import supporting documents from PaperSave OR retain connection to existing PaperSave records</t>
  </si>
  <si>
    <t>Retain matching between Sales Orders, AR Invoices, and payments</t>
  </si>
  <si>
    <t>Retain matching between Sales Orders, AR Invoices, and inventory lots</t>
  </si>
  <si>
    <t>7. Sales Inventory from Sales Pad, Dynamics GP, and Excel Workbooks</t>
  </si>
  <si>
    <t>Historical inventory, current inventory, projected inventory</t>
  </si>
  <si>
    <t>Inventory items (species, type, quantity, etc.)</t>
  </si>
  <si>
    <t>Full traceability data</t>
  </si>
  <si>
    <t>Retain matching inventory lots, dates, etc. to Sales Orders, AR Invoices, and customers</t>
  </si>
  <si>
    <t>8. Accounts Receivable</t>
  </si>
  <si>
    <t>Retain AR Invoices, payment records, payment batches, approvals, reports</t>
  </si>
  <si>
    <t>Retain matching of AR Invoice, Sales Orders, payments</t>
  </si>
  <si>
    <t>9. Vendors from TeroMarine and Dynamics GP</t>
  </si>
  <si>
    <t>Vendor master records</t>
  </si>
  <si>
    <t>Retain Vendor IDs</t>
  </si>
  <si>
    <t>Retain matching of vendors with RFQs, quotes, purchases, receipts, payments</t>
  </si>
  <si>
    <t>Import supporting documents, contracts, certifications from PaperSave OR retain connection to existing PaperSave records</t>
  </si>
  <si>
    <t>Retain approval workflow</t>
  </si>
  <si>
    <t>Retain historical, inactive vendors</t>
  </si>
  <si>
    <t>10. Requisitions, RFQs, Quotes from TeroMarine</t>
  </si>
  <si>
    <t>Retain requisitions, RFQs, and Quotes</t>
  </si>
  <si>
    <t>Retain matching to vendors</t>
  </si>
  <si>
    <t>Retain approvals</t>
  </si>
  <si>
    <t>11. Purchase from TeroMarine and Dynamics GP</t>
  </si>
  <si>
    <t>Purchase Orders (historical and current)</t>
  </si>
  <si>
    <t>Retain Purchase Order ID</t>
  </si>
  <si>
    <t>Retain matching with Purchase Order, Receipt, payment</t>
  </si>
  <si>
    <t>12. Receiving from TeroMarine and Dynamics GP</t>
  </si>
  <si>
    <t>Receipts, partial receipts (historical and current)</t>
  </si>
  <si>
    <t>Retain receipt ID</t>
  </si>
  <si>
    <t>13. Purchased Inventory from TeroMarine</t>
  </si>
  <si>
    <t>Inventory item master records (description, location, quantity, etc.)</t>
  </si>
  <si>
    <t>Retain matching inventory lots, dates, etc. to Purchase Orders, AP Invoices, and vendors</t>
  </si>
  <si>
    <t>Retain inventory item ID</t>
  </si>
  <si>
    <t>Retain connection with planned maintenance tasks</t>
  </si>
  <si>
    <t>Retain historical pricing</t>
  </si>
  <si>
    <t>14. Accounts Payable from Dynamics GP</t>
  </si>
  <si>
    <t>Retain AP Invoices, payment records, payment batches, approvals, reports</t>
  </si>
  <si>
    <t>Retain matching of AP Invoice, Purchase Orders, payments</t>
  </si>
  <si>
    <t>15. Project Management and Planned Maintenance from TeroMarine and Excel Workbooks</t>
  </si>
  <si>
    <t>Retain Project IDs</t>
  </si>
  <si>
    <t>Establish link between project and AP Invoices</t>
  </si>
  <si>
    <t>Import budget and actual spend for historical and current projects</t>
  </si>
  <si>
    <t>Retain Planned Maintenance tasks, procedure steps, required inventory, etc.</t>
  </si>
  <si>
    <t>Retain historical planned maintenance tasks</t>
  </si>
  <si>
    <t>16. Recruiting from Paylocity</t>
  </si>
  <si>
    <t>Retain job postings, job descriptions, classifications</t>
  </si>
  <si>
    <t>Retain current status of postings and recruiting</t>
  </si>
  <si>
    <t>17. Onboarding from Paylocity</t>
  </si>
  <si>
    <t>Retain employee profile records, offer letters and contracts, certificates, performance reviews, payroll history, promotions, etc.</t>
  </si>
  <si>
    <t>18. Timekeeping from Paylocity and Excel Workbooks</t>
  </si>
  <si>
    <t>Retain current and historial timekeeping records</t>
  </si>
  <si>
    <t>19. Training from Paylocity</t>
  </si>
  <si>
    <t>Retain current and historical training records</t>
  </si>
  <si>
    <t>20. Payroll</t>
  </si>
  <si>
    <t>Retain timesheet batches, reports, approvals</t>
  </si>
  <si>
    <t>Vendor Assessment</t>
  </si>
  <si>
    <t>1. Vendor Qualifications (from submission and interactions)</t>
  </si>
  <si>
    <t>Vendor stability and reputation</t>
  </si>
  <si>
    <t>Do you want to work with this vendor?</t>
  </si>
  <si>
    <t>Do you want a vendor that stays on the front edge of new technology?</t>
  </si>
  <si>
    <t>Frequency of new feature roll outs</t>
  </si>
  <si>
    <t>Support for upgrades, roll-backs, selective implementation</t>
  </si>
  <si>
    <t>Does the vendor provide sufficient support for the developer community that products will be available from 3rd parties that meet specialized needs?</t>
  </si>
  <si>
    <t>Overall impression</t>
  </si>
  <si>
    <t>2. Implementation Approach (from submission and interactions)</t>
  </si>
  <si>
    <t>Methodology</t>
  </si>
  <si>
    <t>Timeline estimate</t>
  </si>
  <si>
    <t>Risk mitigation strategy</t>
  </si>
  <si>
    <t>Roles and responsibilities</t>
  </si>
  <si>
    <t>Staff resources (in-house or outsourced)</t>
  </si>
  <si>
    <t>Training and change management strategy or offerings</t>
  </si>
  <si>
    <t>3. Data Migration Approach (from submission and interactions)</t>
  </si>
  <si>
    <t>Methodology or examples of past migrations</t>
  </si>
  <si>
    <t>Existing migration tools</t>
  </si>
  <si>
    <t>Examples of data volumes</t>
  </si>
  <si>
    <t>Cleansing expectations to be performed by CVRF</t>
  </si>
  <si>
    <t>Recommended sequencing of CVRF’s data migration</t>
  </si>
  <si>
    <t>4. Pricing (from pricing sheet)</t>
  </si>
  <si>
    <t>Licensing structure (site, per-user, etc.)</t>
  </si>
  <si>
    <t>Contract lengths and restrictions</t>
  </si>
  <si>
    <t>Current version offerings</t>
  </si>
  <si>
    <t>A la carte pricing for modules you want</t>
  </si>
  <si>
    <t>Ongoing support and training pricing</t>
  </si>
  <si>
    <t>Pricing for implementation and configuration</t>
  </si>
  <si>
    <t>Pricing for data migration and cleanup support</t>
  </si>
  <si>
    <t>Overall comfort</t>
  </si>
  <si>
    <t>Not Available</t>
  </si>
  <si>
    <t>Scoring Matrix</t>
  </si>
  <si>
    <t>Requirements</t>
  </si>
  <si>
    <t>Accounting</t>
  </si>
  <si>
    <t>Fixed Assets</t>
  </si>
  <si>
    <t>Cash and Treasury</t>
  </si>
  <si>
    <t>Reconciliation</t>
  </si>
  <si>
    <t>COA</t>
  </si>
  <si>
    <t>Sales</t>
  </si>
  <si>
    <t>CRM</t>
  </si>
  <si>
    <t>Sales Inventory</t>
  </si>
  <si>
    <t>Accounts Receivable</t>
  </si>
  <si>
    <t>Purchasing</t>
  </si>
  <si>
    <t>Vendor Management</t>
  </si>
  <si>
    <t>Custom CRM</t>
  </si>
  <si>
    <t>Requisition</t>
  </si>
  <si>
    <t>Purchase</t>
  </si>
  <si>
    <t>Receiving</t>
  </si>
  <si>
    <t>Purchased Inventory</t>
  </si>
  <si>
    <t>Accounts Payable</t>
  </si>
  <si>
    <t>Project Mgmt, Maint</t>
  </si>
  <si>
    <t>HR/Payroll</t>
  </si>
  <si>
    <t>Recruiting</t>
  </si>
  <si>
    <t>Onboarding</t>
  </si>
  <si>
    <t>Timekeeping</t>
  </si>
  <si>
    <t>Training</t>
  </si>
  <si>
    <t>Benefits</t>
  </si>
  <si>
    <t>Payroll</t>
  </si>
  <si>
    <t>System</t>
  </si>
  <si>
    <t>Non-Functional</t>
  </si>
  <si>
    <t>Although CAPS uses TeroMarine to request and order goods and services; and receive, stock, and track goods, all Accounts Payable activities are performed in Dynamics GP Purchasing module.
CAPS uses TeroMarine to manage purchased inventory, purchase orders, receiving, and vendor data. Many records for purchases (contracts, emails, Excel Workbooks) are stored on a shared network drive, particularly relating to projects. Vendor data is duplicated in TeroMarine so RFQs and purchase orders can be created.
Purchases related to projects (e.g., major repairs and maintenance, vessel improvements, etc.) are tracked through a Project ID on Purchase Orders; however, the Project ID is not linked to project data and reporting is custom to filter invoices on the Project ID.
CAPS uses Excel Workbooks and Vena to manage projects and project budgets.</t>
  </si>
  <si>
    <t xml:space="preserve">CVRF uses Dynamics GP to manage accounting functions for Corporate, CAPS, and Programs.
All accounting data from CAPS and Programs ultimately is processed through Dynamics GP.
CVRF currently utilized Papersave for invoice routing as well as payment processing. Papersave utilized Bottomline/Paymode for payment processing. </t>
  </si>
  <si>
    <t>Handle tax exemptions and special cases</t>
  </si>
  <si>
    <t>Utilization of multiple AP accounts</t>
  </si>
  <si>
    <t>Support approval workflow for AP invoice batches (replacement of Papersave)</t>
  </si>
  <si>
    <t>3. Project Management</t>
  </si>
  <si>
    <t>Project schedules</t>
  </si>
  <si>
    <t>Project core vendor identification</t>
  </si>
  <si>
    <t>Project request and approval workflow</t>
  </si>
  <si>
    <t>Project ammendment workflow</t>
  </si>
  <si>
    <t>Project management functionality</t>
  </si>
  <si>
    <t>Project archive workflow</t>
  </si>
  <si>
    <t>Project completion resulting in fixed asset creation to begin depreciation</t>
  </si>
  <si>
    <t>Assign projects to a manager</t>
  </si>
  <si>
    <t>Set project dates to include approval date, aniticpated start date, anticipated completetion date</t>
  </si>
  <si>
    <t>Define project goals, reasoning, and initial budget</t>
  </si>
  <si>
    <t>Define project location (vessel or office) to allow reporting by location</t>
  </si>
  <si>
    <t>Messaging: push notification for status updates</t>
  </si>
  <si>
    <t>Budget to actual reporting at multiple different summary levels allowing drill downs in invoice detail</t>
  </si>
  <si>
    <t>Project status reporting</t>
  </si>
  <si>
    <t>Project statuses such as pending approval, not yet in progress, in progress, completed, in service, postponed, cancelled</t>
  </si>
  <si>
    <t>Integrate with Fixed Asset Module</t>
  </si>
  <si>
    <t>Allow for commitments to ve included for open purchase order assigned to a project</t>
  </si>
  <si>
    <t>CVRF needs a seamless Production-to-Inventory-to-Sales-to-Accounts Receivable and Work Order-to-Accounts Receivable solution to eliminate duplicate efforts, facilitate automation, and ensure accuracy and compliance.
CVRF needs a single source of truth for sales, inventory, and customer data.
A single solution is not necessary, but there must be demonstrable connectivity or integration with 3rd-party applications that can better meet CVRF requirements. CVRF is interested in all the functionality of your offering, but wants the option to find best-in-class modules or applications.</t>
  </si>
  <si>
    <t>CVRF Corporate also generates some revenue through rents, moorage, tendering, and leased quota royalties. Rent schedules and ammendments are handeled with excel spreadsheets but greater lease accounting compliance through automation would be of interest. Additionally leased quota is not covered by ASC 842 but is covered by ASC 606. Leased quotas work into complex calculations for revenue generation, fess and taxes payable, and crew earnings.
CVRF Corporate accountants handle these receivables and all transactions from the Mechanic/Welder shops.</t>
  </si>
  <si>
    <t>Programs also uses a custom CRM ("Custom CRM" herein) to manage residency status and participation in programs, these activities currently feed into GP in some instances to allow for reduction in manual data entry. Being able to maintian this workflow is important to the team.
The programs department is working toward the acquisition of more grant funding. Currently all grant reporting and compliance management are done utilizing excel workbooks.</t>
  </si>
  <si>
    <t>Support approval workflows for sales entry and posting</t>
  </si>
  <si>
    <t>Post transactions to general ledger from subledgers</t>
  </si>
  <si>
    <t>Support importation of credit card settlement reports (e.g., from Bluepay)</t>
  </si>
  <si>
    <t>Support traceability of inventory location (on vessel, in tracit, at coldstorage, transferred)</t>
  </si>
  <si>
    <t>Integration with accounting to calculate revenue and expenses through the utilization of a bill of materials</t>
  </si>
  <si>
    <t>Support automation for moving Projects to fixed asset accounts upon moving an asset into service.</t>
  </si>
  <si>
    <t>Gain and loss reporting on disposals</t>
  </si>
  <si>
    <t>Support for multiple different cash accounts</t>
  </si>
  <si>
    <t>Does not use a string structure</t>
  </si>
  <si>
    <t>Set rules for when a segment/dimension is required or not</t>
  </si>
  <si>
    <t>Set up logical rules for segments/dimensions</t>
  </si>
  <si>
    <t>Support month and year end equity rolls</t>
  </si>
  <si>
    <t>Support automation of a central treasury entry</t>
  </si>
  <si>
    <t>Support automation of due to/from entries</t>
  </si>
  <si>
    <t>Support automation of elimation entries</t>
  </si>
  <si>
    <t>Support workflow for automated entries to be review and approved in batches</t>
  </si>
  <si>
    <t>2. Workflows</t>
  </si>
  <si>
    <t>HR and Payroll Introduction</t>
  </si>
  <si>
    <t>Requirements Matrix Instructions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</si>
</sst>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7" x14ac:knownFonts="1">
    <font>
      <sz val="11"/>
      <color theme="1"/>
      <name val="Aptos Narrow"/>
      <family val="2"/>
      <scheme val="minor"/>
    </font>
    <font>
      <b/>
      <sz val="15"/>
      <color theme="3"/>
      <name val="Aptos Narrow"/>
      <family val="2"/>
      <scheme val="minor"/>
    </font>
    <font>
      <b/>
      <sz val="13"/>
      <color theme="3"/>
      <name val="Aptos Narrow"/>
      <family val="2"/>
      <scheme val="minor"/>
    </font>
    <font>
      <sz val="7"/>
      <color theme="1"/>
      <name val="Aptos Narrow"/>
      <family val="2"/>
      <scheme val="minor"/>
    </font>
    <font>
      <b/>
      <sz val="11"/>
      <color theme="0"/>
      <name val="Aptos Narrow"/>
      <family val="2"/>
      <scheme val="minor"/>
    </font>
    <font>
      <b/>
      <sz val="11"/>
      <color theme="1"/>
      <name val="Aptos Narrow"/>
      <family val="2"/>
      <scheme val="minor"/>
    </font>
    <font>
      <b/>
      <sz val="11"/>
      <name val="Aptos Narrow"/>
      <family val="2"/>
      <scheme val="minor"/>
    </font>
  </fonts>
  <fills count="7">
    <fill>
      <patternFill patternType="none"/>
    </fill>
    <fill>
      <patternFill patternType="gray125"/>
    </fill>
    <fill>
      <patternFill patternType="solid">
        <fgColor rgb="FFFFFF00"/>
        <bgColor indexed="64"/>
      </patternFill>
    </fill>
    <fill>
      <patternFill patternType="solid">
        <fgColor theme="5"/>
        <bgColor indexed="64"/>
      </patternFill>
    </fill>
    <fill>
      <patternFill patternType="solid">
        <fgColor theme="4"/>
        <bgColor indexed="64"/>
      </patternFill>
    </fill>
    <fill>
      <patternFill patternType="solid">
        <fgColor theme="6"/>
        <bgColor indexed="64"/>
      </patternFill>
    </fill>
    <fill>
      <patternFill patternType="solid">
        <fgColor theme="8"/>
        <bgColor indexed="64"/>
      </patternFill>
    </fill>
  </fills>
  <borders count="3">
    <border>
      <left/>
      <right/>
      <top/>
      <bottom/>
      <diagonal/>
    </border>
    <border>
      <left/>
      <right/>
      <top/>
      <bottom style="thick">
        <color theme="4"/>
      </bottom>
      <diagonal/>
    </border>
    <border>
      <left/>
      <right/>
      <top/>
      <bottom style="thick">
        <color theme="4" tint="0.499984740745262"/>
      </bottom>
      <diagonal/>
    </border>
  </borders>
  <cellStyleXfs count="3">
    <xf numFmtId="0" fontId="0" fillId="0" borderId="0"/>
    <xf numFmtId="0" fontId="1" fillId="0" borderId="1" applyNumberFormat="0" applyFill="0" applyAlignment="0" applyProtection="0"/>
    <xf numFmtId="0" fontId="2" fillId="0" borderId="2" applyNumberFormat="0" applyFill="0" applyAlignment="0" applyProtection="0"/>
  </cellStyleXfs>
  <cellXfs count="30">
    <xf numFmtId="0" fontId="0" fillId="0" borderId="0" xfId="0"/>
    <xf numFmtId="0" fontId="1" fillId="0" borderId="1" xfId="1"/>
    <xf numFmtId="0" fontId="0" fillId="0" borderId="0" xfId="0" applyAlignment="1">
      <alignment wrapText="1"/>
    </xf>
    <xf numFmtId="0" fontId="2" fillId="0" borderId="2" xfId="2" applyAlignment="1">
      <alignment wrapText="1"/>
    </xf>
    <xf numFmtId="0" fontId="2" fillId="0" borderId="2" xfId="2"/>
    <xf numFmtId="0" fontId="1" fillId="0" borderId="1" xfId="1" applyAlignment="1">
      <alignment wrapText="1"/>
    </xf>
    <xf numFmtId="0" fontId="2" fillId="0" borderId="2" xfId="2" applyAlignment="1">
      <alignment vertical="center"/>
    </xf>
    <xf numFmtId="0" fontId="2" fillId="0" borderId="2" xfId="2" applyAlignment="1"/>
    <xf numFmtId="0" fontId="1" fillId="0" borderId="1" xfId="1" applyAlignment="1"/>
    <xf numFmtId="0" fontId="0" fillId="0" borderId="0" xfId="0" applyProtection="1">
      <protection locked="0"/>
    </xf>
    <xf numFmtId="0" fontId="5" fillId="0" borderId="0" xfId="0" applyFont="1" applyProtection="1">
      <protection locked="0"/>
    </xf>
    <xf numFmtId="0" fontId="2" fillId="0" borderId="2" xfId="2" applyProtection="1">
      <protection locked="0"/>
    </xf>
    <xf numFmtId="0" fontId="0" fillId="0" borderId="0" xfId="0" applyAlignment="1" applyProtection="1">
      <alignment wrapText="1"/>
      <protection locked="0"/>
    </xf>
    <xf numFmtId="0" fontId="1" fillId="0" borderId="1" xfId="1" applyProtection="1"/>
    <xf numFmtId="0" fontId="2" fillId="0" borderId="2" xfId="2" applyProtection="1"/>
    <xf numFmtId="0" fontId="5" fillId="2" borderId="0" xfId="0" applyFont="1" applyFill="1"/>
    <xf numFmtId="0" fontId="5" fillId="2" borderId="0" xfId="0" applyFont="1" applyFill="1" applyAlignment="1">
      <alignment horizontal="right"/>
    </xf>
    <xf numFmtId="0" fontId="5" fillId="3" borderId="0" xfId="0" applyFont="1" applyFill="1"/>
    <xf numFmtId="0" fontId="5" fillId="3" borderId="0" xfId="0" applyFont="1" applyFill="1" applyAlignment="1">
      <alignment horizontal="right"/>
    </xf>
    <xf numFmtId="0" fontId="4" fillId="4" borderId="0" xfId="0" applyFont="1" applyFill="1"/>
    <xf numFmtId="0" fontId="4" fillId="4" borderId="0" xfId="0" applyFont="1" applyFill="1" applyAlignment="1">
      <alignment horizontal="right"/>
    </xf>
    <xf numFmtId="0" fontId="4" fillId="5" borderId="0" xfId="0" applyFont="1" applyFill="1"/>
    <xf numFmtId="0" fontId="4" fillId="5" borderId="0" xfId="0" applyFont="1" applyFill="1" applyAlignment="1">
      <alignment horizontal="right"/>
    </xf>
    <xf numFmtId="0" fontId="4" fillId="6" borderId="0" xfId="0" applyFont="1" applyFill="1"/>
    <xf numFmtId="0" fontId="4" fillId="6" borderId="0" xfId="0" applyFont="1" applyFill="1" applyAlignment="1">
      <alignment horizontal="right"/>
    </xf>
    <xf numFmtId="0" fontId="2" fillId="0" borderId="2" xfId="2" applyFill="1" applyAlignment="1" applyProtection="1">
      <alignment horizontal="left"/>
    </xf>
    <xf numFmtId="0" fontId="6" fillId="0" borderId="0" xfId="0" applyFont="1" applyAlignment="1">
      <alignment horizontal="right"/>
    </xf>
    <xf numFmtId="0" fontId="0" fillId="0" borderId="0" xfId="0" applyAlignment="1">
      <alignment wrapText="1"/>
    </xf>
    <xf numFmtId="0" fontId="0" fillId="0" borderId="0" xfId="0"/>
    <xf numFmtId="0" fontId="0" fillId="0" borderId="0" xfId="0" applyAlignment="1">
      <alignment horizontal="left" wrapText="1"/>
    </xf>
  </cellXfs>
  <cellStyles count="3">
    <cellStyle name="Heading 1" xfId="1" builtinId="16"/>
    <cellStyle name="Heading 2" xfId="2" builtinId="17"/>
    <cellStyle name="Normal" xfId="0" builtinId="0"/>
  </cellStyles>
  <dxfs count="0"/>
  <tableStyles count="1" defaultTableStyle="TableStyleMedium2" defaultPivotStyle="PivotStyleLight16">
    <tableStyle name="Invisible" pivot="0" table="0" count="0" xr9:uid="{5A35F325-E622-4DFF-A0F7-E4B54E41A687}"/>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CB28D-0192-435E-833D-7E7995EC5349}">
  <dimension ref="A1:B15"/>
  <sheetViews>
    <sheetView tabSelected="1" workbookViewId="0"/>
  </sheetViews>
  <sheetFormatPr defaultRowHeight="15" x14ac:dyDescent="0.25"/>
  <cols>
    <col min="1" max="1" width="4.7109375" style="2" customWidth="1"/>
    <col min="2" max="2" width="100.7109375" customWidth="1"/>
  </cols>
  <sheetData>
    <row r="1" spans="1:2" s="1" customFormat="1" ht="20.25" thickBot="1" x14ac:dyDescent="0.35">
      <c r="A1" s="8" t="s">
        <v>1213</v>
      </c>
    </row>
    <row r="2" spans="1:2" ht="15.75" thickTop="1" x14ac:dyDescent="0.25">
      <c r="A2"/>
    </row>
    <row r="3" spans="1:2" ht="47.25" customHeight="1" x14ac:dyDescent="0.25">
      <c r="A3" s="27" t="s">
        <v>0</v>
      </c>
      <c r="B3" s="27"/>
    </row>
    <row r="4" spans="1:2" x14ac:dyDescent="0.25">
      <c r="A4"/>
    </row>
    <row r="5" spans="1:2" x14ac:dyDescent="0.25">
      <c r="A5" s="29" t="s">
        <v>1</v>
      </c>
      <c r="B5" s="29"/>
    </row>
    <row r="6" spans="1:2" x14ac:dyDescent="0.25">
      <c r="B6" s="2"/>
    </row>
    <row r="7" spans="1:2" x14ac:dyDescent="0.25">
      <c r="A7" s="28" t="s">
        <v>2</v>
      </c>
      <c r="B7" s="28"/>
    </row>
    <row r="8" spans="1:2" x14ac:dyDescent="0.25">
      <c r="A8"/>
      <c r="B8" t="s">
        <v>3</v>
      </c>
    </row>
    <row r="9" spans="1:2" x14ac:dyDescent="0.25">
      <c r="A9"/>
      <c r="B9" t="s">
        <v>4</v>
      </c>
    </row>
    <row r="10" spans="1:2" x14ac:dyDescent="0.25">
      <c r="A10"/>
      <c r="B10" t="s">
        <v>5</v>
      </c>
    </row>
    <row r="11" spans="1:2" x14ac:dyDescent="0.25">
      <c r="A11"/>
      <c r="B11" t="s">
        <v>6</v>
      </c>
    </row>
    <row r="12" spans="1:2" x14ac:dyDescent="0.25">
      <c r="A12"/>
    </row>
    <row r="13" spans="1:2" ht="46.5" customHeight="1" x14ac:dyDescent="0.25">
      <c r="A13" s="27" t="s">
        <v>7</v>
      </c>
      <c r="B13" s="27"/>
    </row>
    <row r="14" spans="1:2" x14ac:dyDescent="0.25">
      <c r="B14" s="2"/>
    </row>
    <row r="15" spans="1:2" ht="30.75" customHeight="1" x14ac:dyDescent="0.25">
      <c r="A15" s="27" t="s">
        <v>8</v>
      </c>
      <c r="B15" s="27"/>
    </row>
  </sheetData>
  <mergeCells count="5">
    <mergeCell ref="A13:B13"/>
    <mergeCell ref="A15:B15"/>
    <mergeCell ref="A3:B3"/>
    <mergeCell ref="A7:B7"/>
    <mergeCell ref="A5:B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44BF3B-28DF-4080-9DDE-572798A272BD}">
  <sheetPr>
    <tabColor rgb="FFFFFF00"/>
  </sheetPr>
  <dimension ref="A1:A7"/>
  <sheetViews>
    <sheetView workbookViewId="0"/>
  </sheetViews>
  <sheetFormatPr defaultRowHeight="15" x14ac:dyDescent="0.25"/>
  <cols>
    <col min="1" max="1" width="100.5703125" customWidth="1"/>
  </cols>
  <sheetData>
    <row r="1" spans="1:1" s="1" customFormat="1" ht="20.25" thickBot="1" x14ac:dyDescent="0.35">
      <c r="A1" s="1" t="s">
        <v>9</v>
      </c>
    </row>
    <row r="2" spans="1:1" ht="15.75" thickTop="1" x14ac:dyDescent="0.25"/>
    <row r="3" spans="1:1" s="4" customFormat="1" ht="18" thickBot="1" x14ac:dyDescent="0.35">
      <c r="A3" s="4" t="s">
        <v>10</v>
      </c>
    </row>
    <row r="4" spans="1:1" ht="45.75" thickTop="1" x14ac:dyDescent="0.25">
      <c r="A4" s="2" t="s">
        <v>11</v>
      </c>
    </row>
    <row r="6" spans="1:1" s="4" customFormat="1" ht="18" thickBot="1" x14ac:dyDescent="0.35">
      <c r="A6" s="4" t="s">
        <v>12</v>
      </c>
    </row>
    <row r="7" spans="1:1" s="2" customFormat="1" ht="135.75" thickTop="1" x14ac:dyDescent="0.25">
      <c r="A7" s="2" t="s">
        <v>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D8E8B0-F2CC-4BDB-8A17-3180AE2CF596}">
  <sheetPr>
    <tabColor rgb="FFFFFF00"/>
    <pageSetUpPr fitToPage="1"/>
  </sheetPr>
  <dimension ref="A1:G46"/>
  <sheetViews>
    <sheetView zoomScaleNormal="100" workbookViewId="0">
      <selection activeCell="C1" sqref="C1"/>
    </sheetView>
  </sheetViews>
  <sheetFormatPr defaultRowHeight="15" x14ac:dyDescent="0.25"/>
  <cols>
    <col min="1" max="1" width="60.5703125" customWidth="1"/>
    <col min="2" max="2" width="12.7109375" style="2" customWidth="1"/>
    <col min="3" max="3" width="12.7109375" customWidth="1"/>
    <col min="4" max="4" width="40.7109375" customWidth="1"/>
    <col min="5" max="7" width="9.140625" hidden="1" customWidth="1"/>
  </cols>
  <sheetData>
    <row r="1" spans="1:7" s="1" customFormat="1" ht="19.5" x14ac:dyDescent="0.3">
      <c r="A1" s="1" t="s">
        <v>14</v>
      </c>
      <c r="B1" s="5" t="s">
        <v>15</v>
      </c>
      <c r="C1" s="1" t="s">
        <v>16</v>
      </c>
      <c r="D1" s="1" t="s">
        <v>17</v>
      </c>
      <c r="G1" s="1" t="e">
        <f>SUM(G3:G47)</f>
        <v>#N/A</v>
      </c>
    </row>
    <row r="2" spans="1:7" s="4" customFormat="1" ht="18.75" thickTop="1" thickBot="1" x14ac:dyDescent="0.35">
      <c r="A2" s="3" t="s">
        <v>18</v>
      </c>
      <c r="B2" s="3"/>
    </row>
    <row r="3" spans="1:7" ht="30.75" thickTop="1" x14ac:dyDescent="0.25">
      <c r="A3" s="2" t="s">
        <v>19</v>
      </c>
      <c r="B3" s="2" t="s">
        <v>20</v>
      </c>
      <c r="C3" s="9"/>
      <c r="D3" s="10"/>
      <c r="E3" cm="1">
        <f t="array" ref="E3">_xlfn.SWITCH(B3, "Critical", 5, "High", 4, "Medium", 3, "Low", 2, "Future", 1)</f>
        <v>4</v>
      </c>
      <c r="F3" t="e" cm="1">
        <f t="array" ref="F3">_xlfn.SWITCH(C3, "Core Functionality", 5, "Configurable", 4, "Custom", 3, "Not Available", 0, "Either/Or", 0)</f>
        <v>#N/A</v>
      </c>
      <c r="G3" t="e">
        <f>E3*F3</f>
        <v>#N/A</v>
      </c>
    </row>
    <row r="4" spans="1:7" x14ac:dyDescent="0.25">
      <c r="A4" s="2" t="s">
        <v>22</v>
      </c>
      <c r="B4" s="2" t="s">
        <v>20</v>
      </c>
      <c r="C4" s="9"/>
      <c r="D4" s="9"/>
      <c r="E4" cm="1">
        <f t="array" ref="E4">_xlfn.SWITCH(B4, "Critical", 5, "High", 4, "Medium", 3, "Low", 2, "Future", 1)</f>
        <v>4</v>
      </c>
      <c r="F4" t="e" cm="1">
        <f t="array" ref="F4">_xlfn.SWITCH(C4, "Core Functionality", 5, "Configurable", 4, "Custom", 3, "Not Available", 0, "Either/Or", 0)</f>
        <v>#N/A</v>
      </c>
      <c r="G4" t="e">
        <f t="shared" ref="G4:G16" si="0">E4*F4</f>
        <v>#N/A</v>
      </c>
    </row>
    <row r="5" spans="1:7" x14ac:dyDescent="0.25">
      <c r="A5" s="2" t="s">
        <v>24</v>
      </c>
      <c r="B5" s="2" t="s">
        <v>20</v>
      </c>
      <c r="C5" s="9"/>
      <c r="D5" s="9"/>
      <c r="E5" cm="1">
        <f t="array" ref="E5">_xlfn.SWITCH(B5, "Critical", 5, "High", 4, "Medium", 3, "Low", 2, "Future", 1)</f>
        <v>4</v>
      </c>
      <c r="F5" t="e" cm="1">
        <f t="array" ref="F5">_xlfn.SWITCH(C5, "Core Functionality", 5, "Configurable", 4, "Custom", 3, "Not Available", 0, "Either/Or", 0)</f>
        <v>#N/A</v>
      </c>
      <c r="G5" t="e">
        <f t="shared" si="0"/>
        <v>#N/A</v>
      </c>
    </row>
    <row r="6" spans="1:7" ht="30" x14ac:dyDescent="0.25">
      <c r="A6" s="2" t="s">
        <v>25</v>
      </c>
      <c r="B6" s="2" t="s">
        <v>26</v>
      </c>
      <c r="C6" s="9"/>
      <c r="D6" s="9"/>
      <c r="E6" cm="1">
        <f t="array" ref="E6">_xlfn.SWITCH(B6, "Critical", 5, "High", 4, "Medium", 3, "Low", 2, "Future", 1)</f>
        <v>3</v>
      </c>
      <c r="F6" t="e" cm="1">
        <f t="array" ref="F6">_xlfn.SWITCH(C6, "Core Functionality", 5, "Configurable", 4, "Custom", 3, "Not Available", 0, "Either/Or", 0)</f>
        <v>#N/A</v>
      </c>
      <c r="G6" t="e">
        <f t="shared" si="0"/>
        <v>#N/A</v>
      </c>
    </row>
    <row r="7" spans="1:7" ht="30" x14ac:dyDescent="0.25">
      <c r="A7" s="2" t="s">
        <v>27</v>
      </c>
      <c r="B7" s="2" t="s">
        <v>26</v>
      </c>
      <c r="C7" s="9"/>
      <c r="D7" s="9"/>
      <c r="E7" cm="1">
        <f t="array" ref="E7">_xlfn.SWITCH(B7, "Critical", 5, "High", 4, "Medium", 3, "Low", 2, "Future", 1)</f>
        <v>3</v>
      </c>
      <c r="F7" t="e" cm="1">
        <f t="array" ref="F7">_xlfn.SWITCH(C7, "Core Functionality", 5, "Configurable", 4, "Custom", 3, "Not Available", 0, "Either/Or", 0)</f>
        <v>#N/A</v>
      </c>
      <c r="G7" t="e">
        <f t="shared" si="0"/>
        <v>#N/A</v>
      </c>
    </row>
    <row r="8" spans="1:7" ht="27.95" customHeight="1" x14ac:dyDescent="0.25">
      <c r="A8" s="2" t="s">
        <v>28</v>
      </c>
      <c r="B8" s="2" t="s">
        <v>26</v>
      </c>
      <c r="C8" s="9"/>
      <c r="D8" s="9"/>
      <c r="E8" cm="1">
        <f t="array" ref="E8">_xlfn.SWITCH(B8, "Critical", 5, "High", 4, "Medium", 3, "Low", 2, "Future", 1)</f>
        <v>3</v>
      </c>
      <c r="F8" t="e" cm="1">
        <f t="array" ref="F8">_xlfn.SWITCH(C8, "Core Functionality", 5, "Configurable", 4, "Custom", 3, "Not Available", 0, "Either/Or", 0)</f>
        <v>#N/A</v>
      </c>
      <c r="G8" t="e">
        <f t="shared" si="0"/>
        <v>#N/A</v>
      </c>
    </row>
    <row r="9" spans="1:7" x14ac:dyDescent="0.25">
      <c r="A9" s="2" t="s">
        <v>29</v>
      </c>
      <c r="B9" s="2" t="s">
        <v>26</v>
      </c>
      <c r="C9" s="9"/>
      <c r="D9" s="9"/>
      <c r="E9" cm="1">
        <f t="array" ref="E9">_xlfn.SWITCH(B9, "Critical", 5, "High", 4, "Medium", 3, "Low", 2, "Future", 1)</f>
        <v>3</v>
      </c>
      <c r="F9" t="e" cm="1">
        <f t="array" ref="F9">_xlfn.SWITCH(C9, "Core Functionality", 5, "Configurable", 4, "Custom", 3, "Not Available", 0, "Either/Or", 0)</f>
        <v>#N/A</v>
      </c>
      <c r="G9" t="e">
        <f t="shared" si="0"/>
        <v>#N/A</v>
      </c>
    </row>
    <row r="10" spans="1:7" x14ac:dyDescent="0.25">
      <c r="A10" s="2" t="s">
        <v>30</v>
      </c>
      <c r="B10" s="2" t="s">
        <v>26</v>
      </c>
      <c r="C10" s="9"/>
      <c r="D10" s="9"/>
      <c r="E10" cm="1">
        <f t="array" ref="E10">_xlfn.SWITCH(B10, "Critical", 5, "High", 4, "Medium", 3, "Low", 2, "Future", 1)</f>
        <v>3</v>
      </c>
      <c r="F10" t="e" cm="1">
        <f t="array" ref="F10">_xlfn.SWITCH(C10, "Core Functionality", 5, "Configurable", 4, "Custom", 3, "Not Available", 0, "Either/Or", 0)</f>
        <v>#N/A</v>
      </c>
      <c r="G10" t="e">
        <f t="shared" si="0"/>
        <v>#N/A</v>
      </c>
    </row>
    <row r="11" spans="1:7" x14ac:dyDescent="0.25">
      <c r="A11" s="2" t="s">
        <v>31</v>
      </c>
      <c r="B11" s="2" t="s">
        <v>26</v>
      </c>
      <c r="C11" s="9"/>
      <c r="D11" s="9"/>
      <c r="E11" cm="1">
        <f t="array" ref="E11">_xlfn.SWITCH(B11, "Critical", 5, "High", 4, "Medium", 3, "Low", 2, "Future", 1)</f>
        <v>3</v>
      </c>
      <c r="F11" t="e" cm="1">
        <f t="array" ref="F11">_xlfn.SWITCH(C11, "Core Functionality", 5, "Configurable", 4, "Custom", 3, "Not Available", 0, "Either/Or", 0)</f>
        <v>#N/A</v>
      </c>
      <c r="G11" t="e">
        <f t="shared" si="0"/>
        <v>#N/A</v>
      </c>
    </row>
    <row r="12" spans="1:7" x14ac:dyDescent="0.25">
      <c r="A12" s="2" t="s">
        <v>32</v>
      </c>
      <c r="B12" s="2" t="s">
        <v>26</v>
      </c>
      <c r="C12" s="9"/>
      <c r="D12" s="9"/>
      <c r="E12" cm="1">
        <f t="array" ref="E12">_xlfn.SWITCH(B12, "Critical", 5, "High", 4, "Medium", 3, "Low", 2, "Future", 1)</f>
        <v>3</v>
      </c>
      <c r="F12" t="e" cm="1">
        <f t="array" ref="F12">_xlfn.SWITCH(C12, "Core Functionality", 5, "Configurable", 4, "Custom", 3, "Not Available", 0, "Either/Or", 0)</f>
        <v>#N/A</v>
      </c>
      <c r="G12" t="e">
        <f t="shared" si="0"/>
        <v>#N/A</v>
      </c>
    </row>
    <row r="13" spans="1:7" x14ac:dyDescent="0.25">
      <c r="A13" s="2" t="s">
        <v>33</v>
      </c>
      <c r="B13" s="2" t="s">
        <v>20</v>
      </c>
      <c r="C13" s="9"/>
      <c r="D13" s="9"/>
      <c r="E13" cm="1">
        <f t="array" ref="E13">_xlfn.SWITCH(B13, "Critical", 5, "High", 4, "Medium", 3, "Low", 2, "Future", 1)</f>
        <v>4</v>
      </c>
      <c r="F13" t="e" cm="1">
        <f t="array" ref="F13">_xlfn.SWITCH(C13, "Core Functionality", 5, "Configurable", 4, "Custom", 3, "Not Available", 0, "Either/Or", 0)</f>
        <v>#N/A</v>
      </c>
      <c r="G13" t="e">
        <f t="shared" si="0"/>
        <v>#N/A</v>
      </c>
    </row>
    <row r="14" spans="1:7" x14ac:dyDescent="0.25">
      <c r="A14" s="2" t="s">
        <v>34</v>
      </c>
      <c r="B14" s="2" t="s">
        <v>26</v>
      </c>
      <c r="C14" s="9"/>
      <c r="D14" s="9"/>
      <c r="E14" cm="1">
        <f t="array" ref="E14">_xlfn.SWITCH(B14, "Critical", 5, "High", 4, "Medium", 3, "Low", 2, "Future", 1)</f>
        <v>3</v>
      </c>
      <c r="F14" t="e" cm="1">
        <f t="array" ref="F14">_xlfn.SWITCH(C14, "Core Functionality", 5, "Configurable", 4, "Custom", 3, "Not Available", 0, "Either/Or", 0)</f>
        <v>#N/A</v>
      </c>
      <c r="G14" t="e">
        <f t="shared" si="0"/>
        <v>#N/A</v>
      </c>
    </row>
    <row r="15" spans="1:7" ht="30" x14ac:dyDescent="0.25">
      <c r="A15" s="2" t="s">
        <v>35</v>
      </c>
      <c r="B15" s="2" t="s">
        <v>26</v>
      </c>
      <c r="C15" s="9"/>
      <c r="D15" s="9"/>
      <c r="E15" cm="1">
        <f t="array" ref="E15">_xlfn.SWITCH(B15, "Critical", 5, "High", 4, "Medium", 3, "Low", 2, "Future", 1)</f>
        <v>3</v>
      </c>
      <c r="F15" t="e" cm="1">
        <f t="array" ref="F15">_xlfn.SWITCH(C15, "Core Functionality", 5, "Configurable", 4, "Custom", 3, "Not Available", 0, "Either/Or", 0)</f>
        <v>#N/A</v>
      </c>
      <c r="G15" t="e">
        <f t="shared" si="0"/>
        <v>#N/A</v>
      </c>
    </row>
    <row r="16" spans="1:7" ht="30" x14ac:dyDescent="0.25">
      <c r="A16" s="2" t="s">
        <v>36</v>
      </c>
      <c r="B16" s="2" t="s">
        <v>26</v>
      </c>
      <c r="C16" s="9"/>
      <c r="D16" s="9"/>
      <c r="E16" cm="1">
        <f t="array" ref="E16">_xlfn.SWITCH(B16, "Critical", 5, "High", 4, "Medium", 3, "Low", 2, "Future", 1)</f>
        <v>3</v>
      </c>
      <c r="F16" t="e" cm="1">
        <f t="array" ref="F16">_xlfn.SWITCH(C16, "Core Functionality", 5, "Configurable", 4, "Custom", 3, "Not Available", 0, "Either/Or", 0)</f>
        <v>#N/A</v>
      </c>
      <c r="G16" t="e">
        <f t="shared" si="0"/>
        <v>#N/A</v>
      </c>
    </row>
    <row r="17" spans="1:7" x14ac:dyDescent="0.25">
      <c r="A17" s="2"/>
      <c r="C17" s="9"/>
      <c r="D17" s="9"/>
    </row>
    <row r="18" spans="1:7" s="4" customFormat="1" ht="18" thickBot="1" x14ac:dyDescent="0.35">
      <c r="A18" s="3" t="s">
        <v>37</v>
      </c>
      <c r="B18" s="3"/>
      <c r="C18" s="11"/>
      <c r="D18" s="11"/>
    </row>
    <row r="19" spans="1:7" ht="15.75" thickTop="1" x14ac:dyDescent="0.25">
      <c r="A19" s="2" t="s">
        <v>38</v>
      </c>
      <c r="B19" s="2" t="s">
        <v>20</v>
      </c>
      <c r="C19" s="9"/>
      <c r="D19" s="9"/>
      <c r="E19" cm="1">
        <f t="array" ref="E19">_xlfn.SWITCH(B19, "Critical", 5, "High", 4, "Medium", 3, "Low", 2, "Future", 1)</f>
        <v>4</v>
      </c>
      <c r="F19" t="e" cm="1">
        <f t="array" ref="F19">_xlfn.SWITCH(C19, "Core Functionality", 5, "Configurable", 4, "Custom", 3, "Not Available", 0, "Either/Or", 0)</f>
        <v>#N/A</v>
      </c>
      <c r="G19" t="e">
        <f t="shared" ref="G19:G22" si="1">E19*F19</f>
        <v>#N/A</v>
      </c>
    </row>
    <row r="20" spans="1:7" x14ac:dyDescent="0.25">
      <c r="A20" s="2" t="s">
        <v>39</v>
      </c>
      <c r="B20" s="2" t="s">
        <v>26</v>
      </c>
      <c r="C20" s="9"/>
      <c r="D20" s="9"/>
      <c r="E20" cm="1">
        <f t="array" ref="E20">_xlfn.SWITCH(B20, "Critical", 5, "High", 4, "Medium", 3, "Low", 2, "Future", 1)</f>
        <v>3</v>
      </c>
      <c r="F20" t="e" cm="1">
        <f t="array" ref="F20">_xlfn.SWITCH(C20, "Core Functionality", 5, "Configurable", 4, "Custom", 3, "Not Available", 0, "Either/Or", 0)</f>
        <v>#N/A</v>
      </c>
      <c r="G20" t="e">
        <f t="shared" si="1"/>
        <v>#N/A</v>
      </c>
    </row>
    <row r="21" spans="1:7" x14ac:dyDescent="0.25">
      <c r="A21" s="2" t="s">
        <v>40</v>
      </c>
      <c r="B21" s="2" t="s">
        <v>20</v>
      </c>
      <c r="C21" s="9"/>
      <c r="D21" s="9"/>
      <c r="E21" cm="1">
        <f t="array" ref="E21">_xlfn.SWITCH(B21, "Critical", 5, "High", 4, "Medium", 3, "Low", 2, "Future", 1)</f>
        <v>4</v>
      </c>
      <c r="F21" t="e" cm="1">
        <f t="array" ref="F21">_xlfn.SWITCH(C21, "Core Functionality", 5, "Configurable", 4, "Custom", 3, "Not Available", 0, "Either/Or", 0)</f>
        <v>#N/A</v>
      </c>
      <c r="G21" t="e">
        <f t="shared" si="1"/>
        <v>#N/A</v>
      </c>
    </row>
    <row r="22" spans="1:7" x14ac:dyDescent="0.25">
      <c r="A22" s="2" t="s">
        <v>41</v>
      </c>
      <c r="B22" s="2" t="s">
        <v>26</v>
      </c>
      <c r="C22" s="9"/>
      <c r="D22" s="9"/>
      <c r="E22" cm="1">
        <f t="array" ref="E22">_xlfn.SWITCH(B22, "Critical", 5, "High", 4, "Medium", 3, "Low", 2, "Future", 1)</f>
        <v>3</v>
      </c>
      <c r="F22" t="e" cm="1">
        <f t="array" ref="F22">_xlfn.SWITCH(C22, "Core Functionality", 5, "Configurable", 4, "Custom", 3, "Not Available", 0, "Either/Or", 0)</f>
        <v>#N/A</v>
      </c>
      <c r="G22" t="e">
        <f t="shared" si="1"/>
        <v>#N/A</v>
      </c>
    </row>
    <row r="23" spans="1:7" x14ac:dyDescent="0.25">
      <c r="A23" s="2"/>
      <c r="C23" s="9"/>
      <c r="D23" s="9"/>
    </row>
    <row r="24" spans="1:7" s="4" customFormat="1" ht="18" thickBot="1" x14ac:dyDescent="0.35">
      <c r="A24" s="3" t="s">
        <v>42</v>
      </c>
      <c r="B24" s="3"/>
      <c r="C24" s="11"/>
      <c r="D24" s="11"/>
    </row>
    <row r="25" spans="1:7" ht="30.75" thickTop="1" x14ac:dyDescent="0.25">
      <c r="A25" s="2" t="s">
        <v>1200</v>
      </c>
      <c r="B25" s="2" t="s">
        <v>20</v>
      </c>
      <c r="C25" s="9"/>
      <c r="D25" s="9"/>
      <c r="E25" cm="1">
        <f t="array" ref="E25">_xlfn.SWITCH(B25, "Critical", 5, "High", 4, "Medium", 3, "Low", 2, "Future", 1)</f>
        <v>4</v>
      </c>
      <c r="F25" t="e" cm="1">
        <f t="array" ref="F25">_xlfn.SWITCH(C25, "Core Functionality", 5, "Configurable", 4, "Custom", 3, "Not Available", 0, "Either/Or", 0)</f>
        <v>#N/A</v>
      </c>
      <c r="G25" t="e">
        <f t="shared" ref="G25:G26" si="2">E25*F25</f>
        <v>#N/A</v>
      </c>
    </row>
    <row r="26" spans="1:7" x14ac:dyDescent="0.25">
      <c r="A26" s="2" t="s">
        <v>44</v>
      </c>
      <c r="B26" s="2" t="s">
        <v>26</v>
      </c>
      <c r="C26" s="9"/>
      <c r="D26" s="9"/>
      <c r="E26" cm="1">
        <f t="array" ref="E26">_xlfn.SWITCH(B26, "Critical", 5, "High", 4, "Medium", 3, "Low", 2, "Future", 1)</f>
        <v>3</v>
      </c>
      <c r="F26" t="e" cm="1">
        <f t="array" ref="F26">_xlfn.SWITCH(C26, "Core Functionality", 5, "Configurable", 4, "Custom", 3, "Not Available", 0, "Either/Or", 0)</f>
        <v>#N/A</v>
      </c>
      <c r="G26" t="e">
        <f t="shared" si="2"/>
        <v>#N/A</v>
      </c>
    </row>
    <row r="27" spans="1:7" x14ac:dyDescent="0.25">
      <c r="A27" s="2"/>
      <c r="C27" s="9"/>
      <c r="D27" s="9"/>
    </row>
    <row r="28" spans="1:7" s="4" customFormat="1" ht="18" thickBot="1" x14ac:dyDescent="0.35">
      <c r="A28" s="3" t="s">
        <v>45</v>
      </c>
      <c r="B28" s="3"/>
      <c r="C28" s="11"/>
      <c r="D28" s="11"/>
    </row>
    <row r="29" spans="1:7" ht="15.75" thickTop="1" x14ac:dyDescent="0.25">
      <c r="A29" s="2" t="s">
        <v>46</v>
      </c>
      <c r="B29" s="2" t="s">
        <v>26</v>
      </c>
      <c r="C29" s="9"/>
      <c r="D29" s="9"/>
      <c r="E29" cm="1">
        <f t="array" ref="E29">_xlfn.SWITCH(B29, "Critical", 5, "High", 4, "Medium", 3, "Low", 2, "Future", 1)</f>
        <v>3</v>
      </c>
      <c r="F29" t="e" cm="1">
        <f t="array" ref="F29">_xlfn.SWITCH(C29, "Core Functionality", 5, "Configurable", 4, "Custom", 3, "Not Available", 0, "Either/Or", 0)</f>
        <v>#N/A</v>
      </c>
      <c r="G29" t="e">
        <f t="shared" ref="G29:G34" si="3">E29*F29</f>
        <v>#N/A</v>
      </c>
    </row>
    <row r="30" spans="1:7" x14ac:dyDescent="0.25">
      <c r="A30" s="2" t="s">
        <v>47</v>
      </c>
      <c r="B30" s="2" t="s">
        <v>48</v>
      </c>
      <c r="C30" s="9"/>
      <c r="D30" s="9"/>
      <c r="E30" cm="1">
        <f t="array" ref="E30">_xlfn.SWITCH(B30, "Critical", 5, "High", 4, "Medium", 3, "Low", 2, "Future", 1)</f>
        <v>2</v>
      </c>
      <c r="F30" t="e" cm="1">
        <f t="array" ref="F30">_xlfn.SWITCH(C30, "Core Functionality", 5, "Configurable", 4, "Custom", 3, "Not Available", 0, "Either/Or", 0)</f>
        <v>#N/A</v>
      </c>
      <c r="G30" t="e">
        <f t="shared" si="3"/>
        <v>#N/A</v>
      </c>
    </row>
    <row r="31" spans="1:7" ht="30" x14ac:dyDescent="0.25">
      <c r="A31" s="2" t="s">
        <v>49</v>
      </c>
      <c r="B31" s="2" t="s">
        <v>26</v>
      </c>
      <c r="C31" s="9"/>
      <c r="D31" s="9"/>
      <c r="E31" cm="1">
        <f t="array" ref="E31">_xlfn.SWITCH(B31, "Critical", 5, "High", 4, "Medium", 3, "Low", 2, "Future", 1)</f>
        <v>3</v>
      </c>
      <c r="F31" t="e" cm="1">
        <f t="array" ref="F31">_xlfn.SWITCH(C31, "Core Functionality", 5, "Configurable", 4, "Custom", 3, "Not Available", 0, "Either/Or", 0)</f>
        <v>#N/A</v>
      </c>
      <c r="G31" t="e">
        <f t="shared" si="3"/>
        <v>#N/A</v>
      </c>
    </row>
    <row r="32" spans="1:7" x14ac:dyDescent="0.25">
      <c r="A32" s="2" t="s">
        <v>1201</v>
      </c>
      <c r="B32" s="2" t="s">
        <v>26</v>
      </c>
      <c r="C32" s="9"/>
      <c r="D32" s="9"/>
      <c r="E32" cm="1">
        <f t="array" ref="E32">_xlfn.SWITCH(B32, "Critical", 5, "High", 4, "Medium", 3, "Low", 2, "Future", 1)</f>
        <v>3</v>
      </c>
      <c r="F32" t="e" cm="1">
        <f t="array" ref="F32">_xlfn.SWITCH(C32, "Core Functionality", 5, "Configurable", 4, "Custom", 3, "Not Available", 0, "Either/Or", 0)</f>
        <v>#N/A</v>
      </c>
      <c r="G32" t="e">
        <f t="shared" si="3"/>
        <v>#N/A</v>
      </c>
    </row>
    <row r="33" spans="1:7" x14ac:dyDescent="0.25">
      <c r="A33" s="2" t="s">
        <v>50</v>
      </c>
      <c r="B33" s="2" t="s">
        <v>51</v>
      </c>
      <c r="C33" s="9"/>
      <c r="D33" s="9"/>
      <c r="E33" cm="1">
        <f t="array" ref="E33">_xlfn.SWITCH(B33, "Critical", 5, "High", 4, "Medium", 3, "Low", 2, "Future", 1)</f>
        <v>5</v>
      </c>
      <c r="F33" t="e" cm="1">
        <f t="array" ref="F33">_xlfn.SWITCH(C33, "Core Functionality", 5, "Configurable", 4, "Custom", 3, "Not Available", 0, "Either/Or", 0)</f>
        <v>#N/A</v>
      </c>
      <c r="G33" t="e">
        <f t="shared" si="3"/>
        <v>#N/A</v>
      </c>
    </row>
    <row r="34" spans="1:7" ht="30" x14ac:dyDescent="0.25">
      <c r="A34" s="2" t="s">
        <v>52</v>
      </c>
      <c r="B34" s="2" t="s">
        <v>48</v>
      </c>
      <c r="C34" s="9"/>
      <c r="D34" s="9"/>
      <c r="E34" cm="1">
        <f t="array" ref="E34">_xlfn.SWITCH(B34, "Critical", 5, "High", 4, "Medium", 3, "Low", 2, "Future", 1)</f>
        <v>2</v>
      </c>
      <c r="F34" t="e" cm="1">
        <f t="array" ref="F34">_xlfn.SWITCH(C34, "Core Functionality", 5, "Configurable", 4, "Custom", 3, "Not Available", 0, "Either/Or", 0)</f>
        <v>#N/A</v>
      </c>
      <c r="G34" t="e">
        <f t="shared" si="3"/>
        <v>#N/A</v>
      </c>
    </row>
    <row r="35" spans="1:7" x14ac:dyDescent="0.25">
      <c r="A35" s="2"/>
      <c r="C35" s="9"/>
      <c r="D35" s="9"/>
    </row>
    <row r="36" spans="1:7" s="4" customFormat="1" ht="18" thickBot="1" x14ac:dyDescent="0.35">
      <c r="A36" s="3" t="s">
        <v>53</v>
      </c>
      <c r="B36" s="3"/>
      <c r="C36" s="11"/>
      <c r="D36" s="11"/>
    </row>
    <row r="37" spans="1:7" ht="15.75" thickTop="1" x14ac:dyDescent="0.25">
      <c r="A37" s="2" t="s">
        <v>54</v>
      </c>
      <c r="B37" s="2" t="s">
        <v>51</v>
      </c>
      <c r="C37" s="9"/>
      <c r="D37" s="9"/>
      <c r="E37" cm="1">
        <f t="array" ref="E37">_xlfn.SWITCH(B37, "Critical", 5, "High", 4, "Medium", 3, "Low", 2, "Future", 1)</f>
        <v>5</v>
      </c>
      <c r="F37" t="e" cm="1">
        <f t="array" ref="F37">_xlfn.SWITCH(C37, "Core Functionality", 5, "Configurable", 4, "Custom", 3, "Not Available", 0, "Either/Or", 0)</f>
        <v>#N/A</v>
      </c>
      <c r="G37" t="e">
        <f t="shared" ref="G37:G38" si="4">E37*F37</f>
        <v>#N/A</v>
      </c>
    </row>
    <row r="38" spans="1:7" x14ac:dyDescent="0.25">
      <c r="A38" s="2" t="s">
        <v>55</v>
      </c>
      <c r="B38" s="2" t="s">
        <v>48</v>
      </c>
      <c r="C38" s="9"/>
      <c r="D38" s="9"/>
      <c r="E38" cm="1">
        <f t="array" ref="E38">_xlfn.SWITCH(B38, "Critical", 5, "High", 4, "Medium", 3, "Low", 2, "Future", 1)</f>
        <v>2</v>
      </c>
      <c r="F38" t="e" cm="1">
        <f t="array" ref="F38">_xlfn.SWITCH(C38, "Core Functionality", 5, "Configurable", 4, "Custom", 3, "Not Available", 0, "Either/Or", 0)</f>
        <v>#N/A</v>
      </c>
      <c r="G38" t="e">
        <f t="shared" si="4"/>
        <v>#N/A</v>
      </c>
    </row>
    <row r="39" spans="1:7" x14ac:dyDescent="0.25">
      <c r="A39" s="2"/>
      <c r="C39" s="9"/>
      <c r="D39" s="9"/>
    </row>
    <row r="40" spans="1:7" s="4" customFormat="1" ht="18" thickBot="1" x14ac:dyDescent="0.35">
      <c r="A40" s="3" t="s">
        <v>56</v>
      </c>
      <c r="B40" s="3"/>
      <c r="C40" s="11"/>
      <c r="D40" s="11"/>
    </row>
    <row r="41" spans="1:7" ht="15.75" thickTop="1" x14ac:dyDescent="0.25">
      <c r="A41" s="2" t="s">
        <v>57</v>
      </c>
      <c r="B41" s="2" t="s">
        <v>51</v>
      </c>
      <c r="C41" s="9"/>
      <c r="D41" s="9"/>
      <c r="E41" cm="1">
        <f t="array" ref="E41">_xlfn.SWITCH(B41, "Critical", 5, "High", 4, "Medium", 3, "Low", 2, "Future", 1)</f>
        <v>5</v>
      </c>
      <c r="F41" t="e" cm="1">
        <f t="array" ref="F41">_xlfn.SWITCH(C41, "Core Functionality", 5, "Configurable", 4, "Custom", 3, "Not Available", 0, "Either/Or", 0)</f>
        <v>#N/A</v>
      </c>
      <c r="G41" t="e">
        <f t="shared" ref="G41:G42" si="5">E41*F41</f>
        <v>#N/A</v>
      </c>
    </row>
    <row r="42" spans="1:7" x14ac:dyDescent="0.25">
      <c r="A42" s="2" t="s">
        <v>58</v>
      </c>
      <c r="B42" s="2" t="s">
        <v>20</v>
      </c>
      <c r="C42" s="9"/>
      <c r="D42" s="9"/>
      <c r="E42" cm="1">
        <f t="array" ref="E42">_xlfn.SWITCH(B42, "Critical", 5, "High", 4, "Medium", 3, "Low", 2, "Future", 1)</f>
        <v>4</v>
      </c>
      <c r="F42" t="e" cm="1">
        <f t="array" ref="F42">_xlfn.SWITCH(C42, "Core Functionality", 5, "Configurable", 4, "Custom", 3, "Not Available", 0, "Either/Or", 0)</f>
        <v>#N/A</v>
      </c>
      <c r="G42" t="e">
        <f t="shared" si="5"/>
        <v>#N/A</v>
      </c>
    </row>
    <row r="43" spans="1:7" x14ac:dyDescent="0.25">
      <c r="A43" s="2"/>
      <c r="C43" s="9"/>
      <c r="D43" s="9"/>
    </row>
    <row r="44" spans="1:7" s="4" customFormat="1" ht="18" thickBot="1" x14ac:dyDescent="0.35">
      <c r="A44" s="3" t="s">
        <v>59</v>
      </c>
      <c r="B44" s="3"/>
      <c r="C44" s="11"/>
      <c r="D44" s="11"/>
    </row>
    <row r="45" spans="1:7" ht="15.75" thickTop="1" x14ac:dyDescent="0.25">
      <c r="A45" s="2" t="s">
        <v>60</v>
      </c>
      <c r="B45" s="2" t="s">
        <v>51</v>
      </c>
      <c r="C45" s="9"/>
      <c r="D45" s="9"/>
      <c r="E45" cm="1">
        <f t="array" ref="E45">_xlfn.SWITCH(B45, "Critical", 5, "High", 4, "Medium", 3, "Low", 2, "Future", 1)</f>
        <v>5</v>
      </c>
      <c r="F45" t="e" cm="1">
        <f t="array" ref="F45">_xlfn.SWITCH(C45, "Core Functionality", 5, "Configurable", 4, "Custom", 3, "Not Available", 0, "Either/Or", 0)</f>
        <v>#N/A</v>
      </c>
      <c r="G45" t="e">
        <f t="shared" ref="G45:G46" si="6">E45*F45</f>
        <v>#N/A</v>
      </c>
    </row>
    <row r="46" spans="1:7" x14ac:dyDescent="0.25">
      <c r="A46" s="2" t="s">
        <v>61</v>
      </c>
      <c r="B46" t="s">
        <v>20</v>
      </c>
      <c r="C46" s="9"/>
      <c r="D46" s="9"/>
      <c r="E46" cm="1">
        <f t="array" ref="E46">_xlfn.SWITCH(B46, "Critical", 5, "High", 4, "Medium", 3, "Low", 2, "Future", 1)</f>
        <v>4</v>
      </c>
      <c r="F46" t="e" cm="1">
        <f t="array" ref="F46">_xlfn.SWITCH(C46, "Core Functionality", 5, "Configurable", 4, "Custom", 3, "Not Available", 0, "Either/Or", 0)</f>
        <v>#N/A</v>
      </c>
      <c r="G46" t="e">
        <f t="shared" si="6"/>
        <v>#N/A</v>
      </c>
    </row>
  </sheetData>
  <sheetProtection algorithmName="SHA-512" hashValue="Z7dY1zyj9WRNOg4+CMNnxohywT0k2pfIRta5wCY3AGFMvr1b1kLRj63OeIFu5DCAkFaZNMpXsPH5wUj45hyTgA==" saltValue="BHCehA0i8qiyn8hHsIPeKA==" spinCount="100000" sheet="1" formatCells="0" formatColumns="0" formatRows="0" insertColumns="0" insertRows="0" insertHyperlinks="0" deleteColumns="0" deleteRows="0" sort="0" autoFilter="0" pivotTables="0"/>
  <dataValidations count="2">
    <dataValidation type="list" allowBlank="1" showInputMessage="1" showErrorMessage="1" sqref="B3:B16 B19:B22 B25:B26 B29:B34 B37:B38 B41:B42 B45:B46" xr:uid="{2D526C0A-EFA9-49F8-B274-CDC404B60E39}">
      <formula1>Priority</formula1>
    </dataValidation>
    <dataValidation type="list" allowBlank="1" showInputMessage="1" showErrorMessage="1" sqref="C45:C46 C41:C42 C3:C16 C25:C26 C19:C22 C37:C38 C29:C34" xr:uid="{808E2781-2278-4016-8FD5-8E7FE06BC92E}">
      <formula1>Response</formula1>
    </dataValidation>
  </dataValidations>
  <pageMargins left="0.45" right="0.45" top="0.5" bottom="0.5" header="0.3" footer="0.05"/>
  <pageSetup scale="72"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26C25D-8DF4-49DB-9126-8FCE1AF525D7}">
  <sheetPr>
    <tabColor rgb="FFFFFF00"/>
    <pageSetUpPr fitToPage="1"/>
  </sheetPr>
  <dimension ref="A1:G36"/>
  <sheetViews>
    <sheetView zoomScaleNormal="100" workbookViewId="0"/>
  </sheetViews>
  <sheetFormatPr defaultRowHeight="15" x14ac:dyDescent="0.25"/>
  <cols>
    <col min="1" max="1" width="60.5703125" style="2" customWidth="1"/>
    <col min="2" max="3" width="12.7109375" customWidth="1"/>
    <col min="4" max="4" width="40.7109375" customWidth="1"/>
    <col min="5" max="7" width="0" hidden="1" customWidth="1"/>
  </cols>
  <sheetData>
    <row r="1" spans="1:7" s="1" customFormat="1" ht="20.25" thickBot="1" x14ac:dyDescent="0.35">
      <c r="A1" s="5" t="s">
        <v>64</v>
      </c>
      <c r="B1" s="5" t="s">
        <v>15</v>
      </c>
      <c r="C1" s="1" t="s">
        <v>16</v>
      </c>
      <c r="D1" s="1" t="s">
        <v>17</v>
      </c>
      <c r="G1" s="1" t="e">
        <f>SUM(G3:G36)</f>
        <v>#N/A</v>
      </c>
    </row>
    <row r="2" spans="1:7" s="4" customFormat="1" ht="18.75" thickTop="1" thickBot="1" x14ac:dyDescent="0.35">
      <c r="A2" s="3" t="s">
        <v>65</v>
      </c>
    </row>
    <row r="3" spans="1:7" ht="15.75" thickTop="1" x14ac:dyDescent="0.25">
      <c r="A3" s="2" t="s">
        <v>66</v>
      </c>
      <c r="B3" s="2" t="s">
        <v>20</v>
      </c>
      <c r="C3" s="9"/>
      <c r="D3" s="9"/>
      <c r="E3" cm="1">
        <f t="array" ref="E3">_xlfn.SWITCH(B3, "Critical", 5, "High", 4, "Medium", 3, "Low", 2, "Future", 1)</f>
        <v>4</v>
      </c>
      <c r="F3" t="e" cm="1">
        <f t="array" ref="F3">_xlfn.SWITCH(C3, "Core Functionality", 5, "Configurable", 4, "Custom", 3, "Not Available", 0, "Either/Or", 0)</f>
        <v>#N/A</v>
      </c>
      <c r="G3" t="e">
        <f>E3*F3</f>
        <v>#N/A</v>
      </c>
    </row>
    <row r="4" spans="1:7" ht="30" x14ac:dyDescent="0.25">
      <c r="A4" s="2" t="s">
        <v>67</v>
      </c>
      <c r="B4" s="2" t="s">
        <v>26</v>
      </c>
      <c r="C4" s="9"/>
      <c r="D4" s="9"/>
      <c r="E4" cm="1">
        <f t="array" ref="E4">_xlfn.SWITCH(B4, "Critical", 5, "High", 4, "Medium", 3, "Low", 2, "Future", 1)</f>
        <v>3</v>
      </c>
      <c r="F4" t="e" cm="1">
        <f t="array" ref="F4">_xlfn.SWITCH(C4, "Core Functionality", 5, "Configurable", 4, "Custom", 3, "Not Available", 0, "Either/Or", 0)</f>
        <v>#N/A</v>
      </c>
      <c r="G4" t="e">
        <f>E4*F4</f>
        <v>#N/A</v>
      </c>
    </row>
    <row r="5" spans="1:7" x14ac:dyDescent="0.25">
      <c r="A5" s="2" t="s">
        <v>68</v>
      </c>
      <c r="B5" s="2" t="s">
        <v>26</v>
      </c>
      <c r="C5" s="9"/>
      <c r="D5" s="9"/>
      <c r="E5" cm="1">
        <f t="array" ref="E5">_xlfn.SWITCH(B5, "Critical", 5, "High", 4, "Medium", 3, "Low", 2, "Future", 1)</f>
        <v>3</v>
      </c>
      <c r="F5" t="e" cm="1">
        <f t="array" ref="F5">_xlfn.SWITCH(C5, "Core Functionality", 5, "Configurable", 4, "Custom", 3, "Not Available", 0, "Either/Or", 0)</f>
        <v>#N/A</v>
      </c>
      <c r="G5" t="e">
        <f>E5*F5</f>
        <v>#N/A</v>
      </c>
    </row>
    <row r="6" spans="1:7" x14ac:dyDescent="0.25">
      <c r="A6" s="2" t="s">
        <v>69</v>
      </c>
      <c r="B6" s="2" t="s">
        <v>26</v>
      </c>
      <c r="C6" s="9"/>
      <c r="D6" s="9"/>
      <c r="E6" cm="1">
        <f t="array" ref="E6">_xlfn.SWITCH(B6, "Critical", 5, "High", 4, "Medium", 3, "Low", 2, "Future", 1)</f>
        <v>3</v>
      </c>
      <c r="F6" t="e" cm="1">
        <f t="array" ref="F6">_xlfn.SWITCH(C6, "Core Functionality", 5, "Configurable", 4, "Custom", 3, "Not Available", 0, "Either/Or", 0)</f>
        <v>#N/A</v>
      </c>
      <c r="G6" t="e">
        <f>E6*F6</f>
        <v>#N/A</v>
      </c>
    </row>
    <row r="7" spans="1:7" x14ac:dyDescent="0.25">
      <c r="A7" s="2" t="s">
        <v>70</v>
      </c>
      <c r="B7" s="2" t="s">
        <v>26</v>
      </c>
      <c r="C7" s="9"/>
      <c r="D7" s="9"/>
      <c r="E7" cm="1">
        <f t="array" ref="E7">_xlfn.SWITCH(B7, "Critical", 5, "High", 4, "Medium", 3, "Low", 2, "Future", 1)</f>
        <v>3</v>
      </c>
      <c r="F7" t="e" cm="1">
        <f t="array" ref="F7">_xlfn.SWITCH(C7, "Core Functionality", 5, "Configurable", 4, "Custom", 3, "Not Available", 0, "Either/Or", 0)</f>
        <v>#N/A</v>
      </c>
      <c r="G7" t="e">
        <f>E7*F7</f>
        <v>#N/A</v>
      </c>
    </row>
    <row r="8" spans="1:7" x14ac:dyDescent="0.25">
      <c r="C8" s="9"/>
      <c r="D8" s="9"/>
    </row>
    <row r="9" spans="1:7" s="4" customFormat="1" ht="18" thickBot="1" x14ac:dyDescent="0.35">
      <c r="A9" s="3" t="s">
        <v>71</v>
      </c>
      <c r="C9" s="11"/>
      <c r="D9" s="11"/>
    </row>
    <row r="10" spans="1:7" ht="30.75" thickTop="1" x14ac:dyDescent="0.25">
      <c r="A10" s="2" t="s">
        <v>72</v>
      </c>
      <c r="B10" s="2" t="s">
        <v>20</v>
      </c>
      <c r="C10" s="9"/>
      <c r="D10" s="9"/>
      <c r="E10" cm="1">
        <f t="array" ref="E10">_xlfn.SWITCH(B10, "Critical", 5, "High", 4, "Medium", 3, "Low", 2, "Future", 1)</f>
        <v>4</v>
      </c>
      <c r="F10" t="e" cm="1">
        <f t="array" ref="F10">_xlfn.SWITCH(C10, "Core Functionality", 5, "Configurable", 4, "Custom", 3, "Not Available", 0, "Either/Or", 0)</f>
        <v>#N/A</v>
      </c>
      <c r="G10" t="e">
        <f t="shared" ref="G10:G15" si="0">E10*F10</f>
        <v>#N/A</v>
      </c>
    </row>
    <row r="11" spans="1:7" x14ac:dyDescent="0.25">
      <c r="A11" s="2" t="s">
        <v>73</v>
      </c>
      <c r="B11" s="2" t="s">
        <v>20</v>
      </c>
      <c r="C11" s="9"/>
      <c r="D11" s="9"/>
      <c r="E11" cm="1">
        <f t="array" ref="E11">_xlfn.SWITCH(B11, "Critical", 5, "High", 4, "Medium", 3, "Low", 2, "Future", 1)</f>
        <v>4</v>
      </c>
      <c r="F11" t="e" cm="1">
        <f t="array" ref="F11">_xlfn.SWITCH(C11, "Core Functionality", 5, "Configurable", 4, "Custom", 3, "Not Available", 0, "Either/Or", 0)</f>
        <v>#N/A</v>
      </c>
      <c r="G11" t="e">
        <f t="shared" si="0"/>
        <v>#N/A</v>
      </c>
    </row>
    <row r="12" spans="1:7" x14ac:dyDescent="0.25">
      <c r="A12" s="2" t="s">
        <v>1202</v>
      </c>
      <c r="B12" s="2" t="s">
        <v>51</v>
      </c>
      <c r="C12" s="9"/>
      <c r="D12" s="9"/>
      <c r="E12" cm="1">
        <f t="array" ref="E12">_xlfn.SWITCH(B12, "Critical", 5, "High", 4, "Medium", 3, "Low", 2, "Future", 1)</f>
        <v>5</v>
      </c>
      <c r="F12" t="e" cm="1">
        <f t="array" ref="F12">_xlfn.SWITCH(C12, "Core Functionality", 5, "Configurable", 4, "Custom", 3, "Not Available", 0, "Either/Or", 0)</f>
        <v>#N/A</v>
      </c>
      <c r="G12" t="e">
        <f t="shared" si="0"/>
        <v>#N/A</v>
      </c>
    </row>
    <row r="13" spans="1:7" x14ac:dyDescent="0.25">
      <c r="A13" s="2" t="s">
        <v>74</v>
      </c>
      <c r="B13" s="2" t="s">
        <v>20</v>
      </c>
      <c r="C13" s="9"/>
      <c r="D13" s="9"/>
      <c r="E13" cm="1">
        <f t="array" ref="E13">_xlfn.SWITCH(B13, "Critical", 5, "High", 4, "Medium", 3, "Low", 2, "Future", 1)</f>
        <v>4</v>
      </c>
      <c r="F13" t="e" cm="1">
        <f t="array" ref="F13">_xlfn.SWITCH(C13, "Core Functionality", 5, "Configurable", 4, "Custom", 3, "Not Available", 0, "Either/Or", 0)</f>
        <v>#N/A</v>
      </c>
      <c r="G13" t="e">
        <f t="shared" si="0"/>
        <v>#N/A</v>
      </c>
    </row>
    <row r="14" spans="1:7" x14ac:dyDescent="0.25">
      <c r="A14" s="2" t="s">
        <v>75</v>
      </c>
      <c r="B14" s="2" t="s">
        <v>20</v>
      </c>
      <c r="C14" s="9"/>
      <c r="D14" s="9"/>
      <c r="E14" cm="1">
        <f t="array" ref="E14">_xlfn.SWITCH(B14, "Critical", 5, "High", 4, "Medium", 3, "Low", 2, "Future", 1)</f>
        <v>4</v>
      </c>
      <c r="F14" t="e" cm="1">
        <f t="array" ref="F14">_xlfn.SWITCH(C14, "Core Functionality", 5, "Configurable", 4, "Custom", 3, "Not Available", 0, "Either/Or", 0)</f>
        <v>#N/A</v>
      </c>
      <c r="G14" t="e">
        <f t="shared" si="0"/>
        <v>#N/A</v>
      </c>
    </row>
    <row r="15" spans="1:7" x14ac:dyDescent="0.25">
      <c r="A15" s="2" t="s">
        <v>76</v>
      </c>
      <c r="B15" s="2" t="s">
        <v>51</v>
      </c>
      <c r="C15" s="9"/>
      <c r="D15" s="9"/>
      <c r="E15" cm="1">
        <f t="array" ref="E15">_xlfn.SWITCH(B15, "Critical", 5, "High", 4, "Medium", 3, "Low", 2, "Future", 1)</f>
        <v>5</v>
      </c>
      <c r="F15" t="e" cm="1">
        <f t="array" ref="F15">_xlfn.SWITCH(C15, "Core Functionality", 5, "Configurable", 4, "Custom", 3, "Not Available", 0, "Either/Or", 0)</f>
        <v>#N/A</v>
      </c>
      <c r="G15" t="e">
        <f t="shared" si="0"/>
        <v>#N/A</v>
      </c>
    </row>
    <row r="16" spans="1:7" x14ac:dyDescent="0.25">
      <c r="C16" s="9"/>
      <c r="D16" s="9"/>
    </row>
    <row r="17" spans="1:7" s="4" customFormat="1" ht="18" thickBot="1" x14ac:dyDescent="0.35">
      <c r="A17" s="3" t="s">
        <v>77</v>
      </c>
      <c r="C17" s="11"/>
      <c r="D17" s="11"/>
    </row>
    <row r="18" spans="1:7" ht="15.75" thickTop="1" x14ac:dyDescent="0.25">
      <c r="A18" s="2" t="s">
        <v>78</v>
      </c>
      <c r="B18" s="2" t="s">
        <v>20</v>
      </c>
      <c r="C18" s="9"/>
      <c r="D18" s="9"/>
      <c r="E18" cm="1">
        <f t="array" ref="E18">_xlfn.SWITCH(B18, "Critical", 5, "High", 4, "Medium", 3, "Low", 2, "Future", 1)</f>
        <v>4</v>
      </c>
      <c r="F18" t="e" cm="1">
        <f t="array" ref="F18">_xlfn.SWITCH(C18, "Core Functionality", 5, "Configurable", 4, "Custom", 3, "Not Available", 0, "Either/Or", 0)</f>
        <v>#N/A</v>
      </c>
      <c r="G18" t="e">
        <f>E18*F18</f>
        <v>#N/A</v>
      </c>
    </row>
    <row r="19" spans="1:7" x14ac:dyDescent="0.25">
      <c r="A19" s="2" t="s">
        <v>79</v>
      </c>
      <c r="B19" s="2" t="s">
        <v>20</v>
      </c>
      <c r="C19" s="9"/>
      <c r="D19" s="9"/>
      <c r="E19" cm="1">
        <f t="array" ref="E19">_xlfn.SWITCH(B19, "Critical", 5, "High", 4, "Medium", 3, "Low", 2, "Future", 1)</f>
        <v>4</v>
      </c>
      <c r="F19" t="e" cm="1">
        <f t="array" ref="F19">_xlfn.SWITCH(C19, "Core Functionality", 5, "Configurable", 4, "Custom", 3, "Not Available", 0, "Either/Or", 0)</f>
        <v>#N/A</v>
      </c>
      <c r="G19" t="e">
        <f>E19*F19</f>
        <v>#N/A</v>
      </c>
    </row>
    <row r="20" spans="1:7" ht="45" x14ac:dyDescent="0.25">
      <c r="A20" s="2" t="s">
        <v>80</v>
      </c>
      <c r="B20" s="2" t="s">
        <v>26</v>
      </c>
      <c r="C20" s="9"/>
      <c r="D20" s="9"/>
      <c r="E20" cm="1">
        <f t="array" ref="E20">_xlfn.SWITCH(B20, "Critical", 5, "High", 4, "Medium", 3, "Low", 2, "Future", 1)</f>
        <v>3</v>
      </c>
      <c r="F20" t="e" cm="1">
        <f t="array" ref="F20">_xlfn.SWITCH(C20, "Core Functionality", 5, "Configurable", 4, "Custom", 3, "Not Available", 0, "Either/Or", 0)</f>
        <v>#N/A</v>
      </c>
      <c r="G20" t="e">
        <f>E20*F20</f>
        <v>#N/A</v>
      </c>
    </row>
    <row r="21" spans="1:7" ht="30" x14ac:dyDescent="0.25">
      <c r="A21" s="2" t="s">
        <v>81</v>
      </c>
      <c r="B21" s="2" t="s">
        <v>26</v>
      </c>
      <c r="C21" s="9"/>
      <c r="D21" s="9"/>
      <c r="E21" cm="1">
        <f t="array" ref="E21">_xlfn.SWITCH(B21, "Critical", 5, "High", 4, "Medium", 3, "Low", 2, "Future", 1)</f>
        <v>3</v>
      </c>
      <c r="F21" t="e" cm="1">
        <f t="array" ref="F21">_xlfn.SWITCH(C21, "Core Functionality", 5, "Configurable", 4, "Custom", 3, "Not Available", 0, "Either/Or", 0)</f>
        <v>#N/A</v>
      </c>
      <c r="G21" t="e">
        <f>E21*F21</f>
        <v>#N/A</v>
      </c>
    </row>
    <row r="22" spans="1:7" x14ac:dyDescent="0.25">
      <c r="C22" s="9"/>
      <c r="D22" s="9"/>
    </row>
    <row r="23" spans="1:7" s="4" customFormat="1" ht="18" thickBot="1" x14ac:dyDescent="0.35">
      <c r="A23" s="3" t="s">
        <v>82</v>
      </c>
      <c r="C23" s="11"/>
      <c r="D23" s="11"/>
    </row>
    <row r="24" spans="1:7" ht="30.75" thickTop="1" x14ac:dyDescent="0.25">
      <c r="A24" s="2" t="s">
        <v>83</v>
      </c>
      <c r="B24" s="2" t="s">
        <v>26</v>
      </c>
      <c r="C24" s="9"/>
      <c r="D24" s="9"/>
      <c r="E24" cm="1">
        <f t="array" ref="E24">_xlfn.SWITCH(B24, "Critical", 5, "High", 4, "Medium", 3, "Low", 2, "Future", 1)</f>
        <v>3</v>
      </c>
      <c r="F24" t="e" cm="1">
        <f t="array" ref="F24">_xlfn.SWITCH(C24, "Core Functionality", 5, "Configurable", 4, "Custom", 3, "Not Available", 0, "Either/Or", 0)</f>
        <v>#N/A</v>
      </c>
      <c r="G24" t="e">
        <f>E24*F24</f>
        <v>#N/A</v>
      </c>
    </row>
    <row r="25" spans="1:7" ht="30" x14ac:dyDescent="0.25">
      <c r="A25" s="2" t="s">
        <v>84</v>
      </c>
      <c r="B25" s="2" t="s">
        <v>26</v>
      </c>
      <c r="C25" s="9"/>
      <c r="D25" s="9"/>
      <c r="E25" cm="1">
        <f t="array" ref="E25">_xlfn.SWITCH(B25, "Critical", 5, "High", 4, "Medium", 3, "Low", 2, "Future", 1)</f>
        <v>3</v>
      </c>
      <c r="F25" t="e" cm="1">
        <f t="array" ref="F25">_xlfn.SWITCH(C25, "Core Functionality", 5, "Configurable", 4, "Custom", 3, "Not Available", 0, "Either/Or", 0)</f>
        <v>#N/A</v>
      </c>
      <c r="G25" t="e">
        <f>E25*F25</f>
        <v>#N/A</v>
      </c>
    </row>
    <row r="26" spans="1:7" x14ac:dyDescent="0.25">
      <c r="A26" s="2" t="s">
        <v>85</v>
      </c>
      <c r="B26" s="2" t="s">
        <v>26</v>
      </c>
      <c r="C26" s="9"/>
      <c r="D26" s="9"/>
      <c r="E26" cm="1">
        <f t="array" ref="E26">_xlfn.SWITCH(B26, "Critical", 5, "High", 4, "Medium", 3, "Low", 2, "Future", 1)</f>
        <v>3</v>
      </c>
      <c r="F26" t="e" cm="1">
        <f t="array" ref="F26">_xlfn.SWITCH(C26, "Core Functionality", 5, "Configurable", 4, "Custom", 3, "Not Available", 0, "Either/Or", 0)</f>
        <v>#N/A</v>
      </c>
      <c r="G26" t="e">
        <f>E26*F26</f>
        <v>#N/A</v>
      </c>
    </row>
    <row r="27" spans="1:7" ht="30" x14ac:dyDescent="0.25">
      <c r="A27" s="2" t="s">
        <v>86</v>
      </c>
      <c r="B27" s="2" t="s">
        <v>26</v>
      </c>
      <c r="C27" s="9"/>
      <c r="D27" s="9"/>
      <c r="E27" cm="1">
        <f t="array" ref="E27">_xlfn.SWITCH(B27, "Critical", 5, "High", 4, "Medium", 3, "Low", 2, "Future", 1)</f>
        <v>3</v>
      </c>
      <c r="F27" t="e" cm="1">
        <f t="array" ref="F27">_xlfn.SWITCH(C27, "Core Functionality", 5, "Configurable", 4, "Custom", 3, "Not Available", 0, "Either/Or", 0)</f>
        <v>#N/A</v>
      </c>
      <c r="G27" t="e">
        <f>E27*F27</f>
        <v>#N/A</v>
      </c>
    </row>
    <row r="28" spans="1:7" x14ac:dyDescent="0.25">
      <c r="C28" s="9"/>
      <c r="D28" s="9"/>
    </row>
    <row r="29" spans="1:7" s="4" customFormat="1" ht="18" thickBot="1" x14ac:dyDescent="0.35">
      <c r="A29" s="3" t="s">
        <v>87</v>
      </c>
      <c r="C29" s="11"/>
      <c r="D29" s="11"/>
    </row>
    <row r="30" spans="1:7" ht="15.75" thickTop="1" x14ac:dyDescent="0.25">
      <c r="A30" s="2" t="s">
        <v>88</v>
      </c>
      <c r="B30" s="2" t="s">
        <v>51</v>
      </c>
      <c r="C30" s="9"/>
      <c r="D30" s="9"/>
      <c r="E30" cm="1">
        <f t="array" ref="E30">_xlfn.SWITCH(B30, "Critical", 5, "High", 4, "Medium", 3, "Low", 2, "Future", 1)</f>
        <v>5</v>
      </c>
      <c r="F30" t="e" cm="1">
        <f t="array" ref="F30">_xlfn.SWITCH(C30, "Core Functionality", 5, "Configurable", 4, "Custom", 3, "Not Available", 0, "Either/Or", 0)</f>
        <v>#N/A</v>
      </c>
      <c r="G30" t="e">
        <f>E30*F30</f>
        <v>#N/A</v>
      </c>
    </row>
    <row r="31" spans="1:7" x14ac:dyDescent="0.25">
      <c r="A31" s="2" t="s">
        <v>58</v>
      </c>
      <c r="B31" s="2" t="s">
        <v>20</v>
      </c>
      <c r="C31" s="9"/>
      <c r="D31" s="9"/>
      <c r="E31" cm="1">
        <f t="array" ref="E31">_xlfn.SWITCH(B31, "Critical", 5, "High", 4, "Medium", 3, "Low", 2, "Future", 1)</f>
        <v>4</v>
      </c>
      <c r="F31" t="e" cm="1">
        <f t="array" ref="F31">_xlfn.SWITCH(C31, "Core Functionality", 5, "Configurable", 4, "Custom", 3, "Not Available", 0, "Either/Or", 0)</f>
        <v>#N/A</v>
      </c>
      <c r="G31" t="e">
        <f>E31*F31</f>
        <v>#N/A</v>
      </c>
    </row>
    <row r="32" spans="1:7" x14ac:dyDescent="0.25">
      <c r="B32" s="2"/>
      <c r="C32" s="9"/>
      <c r="D32" s="9"/>
    </row>
    <row r="33" spans="1:7" s="4" customFormat="1" ht="18" thickBot="1" x14ac:dyDescent="0.35">
      <c r="A33" s="3" t="s">
        <v>89</v>
      </c>
      <c r="B33" s="3"/>
      <c r="C33" s="11"/>
      <c r="D33" s="11"/>
    </row>
    <row r="34" spans="1:7" ht="15.75" thickTop="1" x14ac:dyDescent="0.25">
      <c r="A34" s="2" t="s">
        <v>60</v>
      </c>
      <c r="B34" s="2" t="s">
        <v>51</v>
      </c>
      <c r="C34" s="9"/>
      <c r="D34" s="9"/>
      <c r="E34" cm="1">
        <f t="array" ref="E34">_xlfn.SWITCH(B34, "Critical", 5, "High", 4, "Medium", 3, "Low", 2, "Future", 1)</f>
        <v>5</v>
      </c>
      <c r="F34" t="e" cm="1">
        <f t="array" ref="F34">_xlfn.SWITCH(C34, "Core Functionality", 5, "Configurable", 4, "Custom", 3, "Not Available", 0, "Either/Or", 0)</f>
        <v>#N/A</v>
      </c>
      <c r="G34" t="e">
        <f>E34*F34</f>
        <v>#N/A</v>
      </c>
    </row>
    <row r="35" spans="1:7" x14ac:dyDescent="0.25">
      <c r="A35" s="2" t="s">
        <v>61</v>
      </c>
      <c r="B35" t="s">
        <v>20</v>
      </c>
      <c r="C35" s="9"/>
      <c r="D35" s="9"/>
      <c r="E35" cm="1">
        <f t="array" ref="E35">_xlfn.SWITCH(B35, "Critical", 5, "High", 4, "Medium", 3, "Low", 2, "Future", 1)</f>
        <v>4</v>
      </c>
      <c r="F35" t="e" cm="1">
        <f t="array" ref="F35">_xlfn.SWITCH(C35, "Core Functionality", 5, "Configurable", 4, "Custom", 3, "Not Available", 0, "Either/Or", 0)</f>
        <v>#N/A</v>
      </c>
      <c r="G35" t="e">
        <f>E35*F35</f>
        <v>#N/A</v>
      </c>
    </row>
    <row r="36" spans="1:7" x14ac:dyDescent="0.25">
      <c r="B36" s="2"/>
    </row>
  </sheetData>
  <sheetProtection algorithmName="SHA-512" hashValue="uKKJZbTVhlpcR8U6tKHsxRzrb7DWZnU2EWp0mR4Idbzz+j9EMBdnT9jygsWIjdUF1Q3BeGc373etCM63Lazpaw==" saltValue="4BEjWBJQ0zytDiwW5NDtIw==" spinCount="100000" sheet="1" formatCells="0" formatColumns="0" formatRows="0" insertColumns="0" insertRows="0" insertHyperlinks="0" deleteColumns="0" deleteRows="0" sort="0" autoFilter="0" pivotTables="0"/>
  <dataValidations count="2">
    <dataValidation type="list" allowBlank="1" showInputMessage="1" showErrorMessage="1" sqref="B3:B7 B18:B21 B24:B27 B30:B31 B34:B35 B10:B15" xr:uid="{F75BE1A0-0204-4944-9F9C-741D70C9DA56}">
      <formula1>Priority</formula1>
    </dataValidation>
    <dataValidation type="list" allowBlank="1" showInputMessage="1" showErrorMessage="1" sqref="C34:C35 C3:C7 C10:C15 C18:C21 C30:C31 C24:C27" xr:uid="{2582B11D-6840-4551-BEB5-F78F3ECF260E}">
      <formula1>Response</formula1>
    </dataValidation>
  </dataValidations>
  <pageMargins left="0.7" right="0.7" top="0.75" bottom="0.75" header="0.3" footer="0.3"/>
  <pageSetup scale="88"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E359A-C6C8-46C8-B935-7B98FFB007F2}">
  <sheetPr>
    <tabColor rgb="FFFFFF00"/>
    <pageSetUpPr fitToPage="1"/>
  </sheetPr>
  <dimension ref="A1:G22"/>
  <sheetViews>
    <sheetView zoomScaleNormal="100" zoomScaleSheetLayoutView="115" workbookViewId="0"/>
  </sheetViews>
  <sheetFormatPr defaultRowHeight="15" x14ac:dyDescent="0.25"/>
  <cols>
    <col min="1" max="1" width="60.5703125" style="2" customWidth="1"/>
    <col min="2" max="2" width="12.7109375" style="2" customWidth="1"/>
    <col min="3" max="3" width="12.7109375" customWidth="1"/>
    <col min="4" max="4" width="40.7109375" customWidth="1"/>
    <col min="5" max="7" width="0" hidden="1" customWidth="1"/>
  </cols>
  <sheetData>
    <row r="1" spans="1:7" s="1" customFormat="1" ht="20.25" thickBot="1" x14ac:dyDescent="0.35">
      <c r="A1" s="5" t="s">
        <v>91</v>
      </c>
      <c r="B1" s="5" t="s">
        <v>15</v>
      </c>
      <c r="C1" s="1" t="s">
        <v>16</v>
      </c>
      <c r="D1" s="1" t="s">
        <v>17</v>
      </c>
      <c r="G1" s="1" t="e">
        <f>SUM(G3:G23)</f>
        <v>#N/A</v>
      </c>
    </row>
    <row r="2" spans="1:7" s="4" customFormat="1" ht="18.75" thickTop="1" thickBot="1" x14ac:dyDescent="0.35">
      <c r="A2" s="3" t="s">
        <v>92</v>
      </c>
      <c r="B2" s="3"/>
    </row>
    <row r="3" spans="1:7" ht="15.75" thickTop="1" x14ac:dyDescent="0.25">
      <c r="A3" s="2" t="s">
        <v>93</v>
      </c>
      <c r="B3" s="2" t="s">
        <v>20</v>
      </c>
      <c r="C3" s="9"/>
      <c r="D3" s="9"/>
      <c r="E3" cm="1">
        <f t="array" ref="E3">_xlfn.SWITCH(B3, "Critical", 5, "High", 4, "Medium", 3, "Low", 2, "Future", 1)</f>
        <v>4</v>
      </c>
      <c r="F3" t="e" cm="1">
        <f t="array" ref="F3">_xlfn.SWITCH(C3, "Core Functionality", 5, "Configurable", 4, "Custom", 3, "Not Available", 0, "Either/Or", 0)</f>
        <v>#N/A</v>
      </c>
      <c r="G3" t="e">
        <f>E3*F3</f>
        <v>#N/A</v>
      </c>
    </row>
    <row r="4" spans="1:7" x14ac:dyDescent="0.25">
      <c r="A4" s="2" t="s">
        <v>94</v>
      </c>
      <c r="B4" s="2" t="s">
        <v>20</v>
      </c>
      <c r="C4" s="9"/>
      <c r="D4" s="9"/>
      <c r="E4" cm="1">
        <f t="array" ref="E4">_xlfn.SWITCH(B4, "Critical", 5, "High", 4, "Medium", 3, "Low", 2, "Future", 1)</f>
        <v>4</v>
      </c>
      <c r="F4" t="e" cm="1">
        <f t="array" ref="F4">_xlfn.SWITCH(C4, "Core Functionality", 5, "Configurable", 4, "Custom", 3, "Not Available", 0, "Either/Or", 0)</f>
        <v>#N/A</v>
      </c>
      <c r="G4" t="e">
        <f>E4*F4</f>
        <v>#N/A</v>
      </c>
    </row>
    <row r="5" spans="1:7" x14ac:dyDescent="0.25">
      <c r="A5" s="2" t="s">
        <v>95</v>
      </c>
      <c r="B5" s="2" t="s">
        <v>26</v>
      </c>
      <c r="C5" s="9"/>
      <c r="D5" s="9"/>
      <c r="E5" cm="1">
        <f t="array" ref="E5">_xlfn.SWITCH(B5, "Critical", 5, "High", 4, "Medium", 3, "Low", 2, "Future", 1)</f>
        <v>3</v>
      </c>
      <c r="F5" t="e" cm="1">
        <f t="array" ref="F5">_xlfn.SWITCH(C5, "Core Functionality", 5, "Configurable", 4, "Custom", 3, "Not Available", 0, "Either/Or", 0)</f>
        <v>#N/A</v>
      </c>
      <c r="G5" t="e">
        <f>E5*F5</f>
        <v>#N/A</v>
      </c>
    </row>
    <row r="6" spans="1:7" x14ac:dyDescent="0.25">
      <c r="A6" s="2" t="s">
        <v>96</v>
      </c>
      <c r="B6" s="2" t="s">
        <v>20</v>
      </c>
      <c r="C6" s="9"/>
      <c r="D6" s="9"/>
      <c r="E6" cm="1">
        <f t="array" ref="E6">_xlfn.SWITCH(B6, "Critical", 5, "High", 4, "Medium", 3, "Low", 2, "Future", 1)</f>
        <v>4</v>
      </c>
      <c r="F6" t="e" cm="1">
        <f t="array" ref="F6">_xlfn.SWITCH(C6, "Core Functionality", 5, "Configurable", 4, "Custom", 3, "Not Available", 0, "Either/Or", 0)</f>
        <v>#N/A</v>
      </c>
      <c r="G6" t="e">
        <f>E6*F6</f>
        <v>#N/A</v>
      </c>
    </row>
    <row r="7" spans="1:7" x14ac:dyDescent="0.25">
      <c r="C7" s="9"/>
      <c r="D7" s="9"/>
    </row>
    <row r="8" spans="1:7" s="4" customFormat="1" ht="18" thickBot="1" x14ac:dyDescent="0.35">
      <c r="A8" s="3" t="s">
        <v>97</v>
      </c>
      <c r="B8" s="3"/>
      <c r="C8" s="11"/>
      <c r="D8" s="11"/>
    </row>
    <row r="9" spans="1:7" ht="15.75" thickTop="1" x14ac:dyDescent="0.25">
      <c r="A9" s="2" t="s">
        <v>98</v>
      </c>
      <c r="B9" s="2" t="s">
        <v>20</v>
      </c>
      <c r="C9" s="9"/>
      <c r="D9" s="9"/>
      <c r="E9" cm="1">
        <f t="array" ref="E9">_xlfn.SWITCH(B9, "Critical", 5, "High", 4, "Medium", 3, "Low", 2, "Future", 1)</f>
        <v>4</v>
      </c>
      <c r="F9" t="e" cm="1">
        <f t="array" ref="F9">_xlfn.SWITCH(C9, "Core Functionality", 5, "Configurable", 4, "Custom", 3, "Not Available", 0, "Either/Or", 0)</f>
        <v>#N/A</v>
      </c>
      <c r="G9" t="e">
        <f>E9*F9</f>
        <v>#N/A</v>
      </c>
    </row>
    <row r="10" spans="1:7" x14ac:dyDescent="0.25">
      <c r="A10" s="2" t="s">
        <v>99</v>
      </c>
      <c r="B10" s="2" t="s">
        <v>20</v>
      </c>
      <c r="C10" s="9"/>
      <c r="D10" s="9"/>
      <c r="E10" cm="1">
        <f t="array" ref="E10">_xlfn.SWITCH(B10, "Critical", 5, "High", 4, "Medium", 3, "Low", 2, "Future", 1)</f>
        <v>4</v>
      </c>
      <c r="F10" t="e" cm="1">
        <f t="array" ref="F10">_xlfn.SWITCH(C10, "Core Functionality", 5, "Configurable", 4, "Custom", 3, "Not Available", 0, "Either/Or", 0)</f>
        <v>#N/A</v>
      </c>
      <c r="G10" t="e">
        <f>E10*F10</f>
        <v>#N/A</v>
      </c>
    </row>
    <row r="11" spans="1:7" x14ac:dyDescent="0.25">
      <c r="C11" s="9"/>
      <c r="D11" s="9"/>
    </row>
    <row r="12" spans="1:7" s="4" customFormat="1" ht="18" thickBot="1" x14ac:dyDescent="0.35">
      <c r="A12" s="3" t="s">
        <v>100</v>
      </c>
      <c r="B12" s="3"/>
      <c r="C12" s="11"/>
      <c r="D12" s="11"/>
    </row>
    <row r="13" spans="1:7" ht="15.75" thickTop="1" x14ac:dyDescent="0.25">
      <c r="A13" s="2" t="s">
        <v>101</v>
      </c>
      <c r="B13" s="2" t="s">
        <v>20</v>
      </c>
      <c r="C13" s="9"/>
      <c r="D13" s="9"/>
      <c r="E13" cm="1">
        <f t="array" ref="E13">_xlfn.SWITCH(B13, "Critical", 5, "High", 4, "Medium", 3, "Low", 2, "Future", 1)</f>
        <v>4</v>
      </c>
      <c r="F13" t="e" cm="1">
        <f t="array" ref="F13">_xlfn.SWITCH(C13, "Core Functionality", 5, "Configurable", 4, "Custom", 3, "Not Available", 0, "Either/Or", 0)</f>
        <v>#N/A</v>
      </c>
      <c r="G13" t="e">
        <f>E13*F13</f>
        <v>#N/A</v>
      </c>
    </row>
    <row r="14" spans="1:7" ht="30" x14ac:dyDescent="0.25">
      <c r="A14" s="2" t="s">
        <v>102</v>
      </c>
      <c r="B14" s="2" t="s">
        <v>48</v>
      </c>
      <c r="C14" s="9"/>
      <c r="D14" s="9"/>
      <c r="E14" cm="1">
        <f t="array" ref="E14">_xlfn.SWITCH(B14, "Critical", 5, "High", 4, "Medium", 3, "Low", 2, "Future", 1)</f>
        <v>2</v>
      </c>
      <c r="F14" t="e" cm="1">
        <f t="array" ref="F14">_xlfn.SWITCH(C14, "Core Functionality", 5, "Configurable", 4, "Custom", 3, "Not Available", 0, "Either/Or", 0)</f>
        <v>#N/A</v>
      </c>
      <c r="G14" t="e">
        <f>E14*F14</f>
        <v>#N/A</v>
      </c>
    </row>
    <row r="15" spans="1:7" x14ac:dyDescent="0.25">
      <c r="C15" s="9"/>
      <c r="D15" s="9"/>
    </row>
    <row r="16" spans="1:7" s="4" customFormat="1" ht="18" thickBot="1" x14ac:dyDescent="0.35">
      <c r="A16" s="3" t="s">
        <v>103</v>
      </c>
      <c r="B16" s="3"/>
      <c r="C16" s="11"/>
      <c r="D16" s="11"/>
    </row>
    <row r="17" spans="1:7" ht="15.75" thickTop="1" x14ac:dyDescent="0.25">
      <c r="A17" s="2" t="s">
        <v>57</v>
      </c>
      <c r="B17" s="2" t="s">
        <v>51</v>
      </c>
      <c r="C17" s="9"/>
      <c r="D17" s="9"/>
      <c r="E17" cm="1">
        <f t="array" ref="E17">_xlfn.SWITCH(B17, "Critical", 5, "High", 4, "Medium", 3, "Low", 2, "Future", 1)</f>
        <v>5</v>
      </c>
      <c r="F17" t="e" cm="1">
        <f t="array" ref="F17">_xlfn.SWITCH(C17, "Core Functionality", 5, "Configurable", 4, "Custom", 3, "Not Available", 0, "Either/Or", 0)</f>
        <v>#N/A</v>
      </c>
      <c r="G17" t="e">
        <f>E17*F17</f>
        <v>#N/A</v>
      </c>
    </row>
    <row r="18" spans="1:7" x14ac:dyDescent="0.25">
      <c r="A18" s="2" t="s">
        <v>58</v>
      </c>
      <c r="B18" s="2" t="s">
        <v>20</v>
      </c>
      <c r="C18" s="9"/>
      <c r="D18" s="9"/>
      <c r="E18" cm="1">
        <f t="array" ref="E18">_xlfn.SWITCH(B18, "Critical", 5, "High", 4, "Medium", 3, "Low", 2, "Future", 1)</f>
        <v>4</v>
      </c>
      <c r="F18" t="e" cm="1">
        <f t="array" ref="F18">_xlfn.SWITCH(C18, "Core Functionality", 5, "Configurable", 4, "Custom", 3, "Not Available", 0, "Either/Or", 0)</f>
        <v>#N/A</v>
      </c>
      <c r="G18" t="e">
        <f>E18*F18</f>
        <v>#N/A</v>
      </c>
    </row>
    <row r="19" spans="1:7" x14ac:dyDescent="0.25">
      <c r="C19" s="9"/>
      <c r="D19" s="9"/>
    </row>
    <row r="20" spans="1:7" s="4" customFormat="1" ht="18" thickBot="1" x14ac:dyDescent="0.35">
      <c r="A20" s="3" t="s">
        <v>104</v>
      </c>
      <c r="B20" s="3"/>
      <c r="C20" s="11"/>
      <c r="D20" s="11"/>
    </row>
    <row r="21" spans="1:7" ht="15.75" thickTop="1" x14ac:dyDescent="0.25">
      <c r="A21" s="2" t="s">
        <v>60</v>
      </c>
      <c r="B21" s="2" t="s">
        <v>51</v>
      </c>
      <c r="C21" s="9"/>
      <c r="D21" s="9"/>
      <c r="E21" cm="1">
        <f t="array" ref="E21">_xlfn.SWITCH(B21, "Critical", 5, "High", 4, "Medium", 3, "Low", 2, "Future", 1)</f>
        <v>5</v>
      </c>
      <c r="F21" t="e" cm="1">
        <f t="array" ref="F21">_xlfn.SWITCH(C21, "Core Functionality", 5, "Configurable", 4, "Custom", 3, "Not Available", 0, "Either/Or", 0)</f>
        <v>#N/A</v>
      </c>
      <c r="G21" t="e">
        <f>E21*F21</f>
        <v>#N/A</v>
      </c>
    </row>
    <row r="22" spans="1:7" x14ac:dyDescent="0.25">
      <c r="A22" s="2" t="s">
        <v>61</v>
      </c>
      <c r="B22" t="s">
        <v>20</v>
      </c>
      <c r="C22" s="9"/>
      <c r="D22" s="9"/>
      <c r="E22" cm="1">
        <f t="array" ref="E22">_xlfn.SWITCH(B22, "Critical", 5, "High", 4, "Medium", 3, "Low", 2, "Future", 1)</f>
        <v>4</v>
      </c>
      <c r="F22" t="e" cm="1">
        <f t="array" ref="F22">_xlfn.SWITCH(C22, "Core Functionality", 5, "Configurable", 4, "Custom", 3, "Not Available", 0, "Either/Or", 0)</f>
        <v>#N/A</v>
      </c>
      <c r="G22" t="e">
        <f>E22*F22</f>
        <v>#N/A</v>
      </c>
    </row>
  </sheetData>
  <sheetProtection algorithmName="SHA-512" hashValue="9ZuQYGrDkKiHalq5LIUsVw4KC+Nmx+qTNOBOem9CVbkbmhokC0dwtDfTMCLmLj6lP19DzwEcJMaXcPr+5CPo/A==" saltValue="udues2EUmkxQc+9zmacgEg==" spinCount="100000" sheet="1" formatCells="0" formatColumns="0" formatRows="0" insertColumns="0" insertRows="0" insertHyperlinks="0" deleteColumns="0" deleteRows="0" sort="0" autoFilter="0" pivotTables="0"/>
  <dataValidations count="2">
    <dataValidation type="list" allowBlank="1" showInputMessage="1" showErrorMessage="1" sqref="B17:B18 B21:B22 B3:B6 B9:B10 B13:B14" xr:uid="{6D1FA640-765D-4014-84F1-4BA063CFF122}">
      <formula1>Priority</formula1>
    </dataValidation>
    <dataValidation type="list" allowBlank="1" showInputMessage="1" showErrorMessage="1" sqref="C21:C22 C17:C18 C9:C10 C13:C14 C3:C6" xr:uid="{FDE2D646-853D-43BC-819B-8D7E2FE50305}">
      <formula1>Response</formula1>
    </dataValidation>
  </dataValidations>
  <pageMargins left="0.7" right="0.7" top="0.75" bottom="0.75" header="0.3" footer="0.3"/>
  <pageSetup scale="8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45B37-D901-4C46-AB9F-8D7AD114D609}">
  <sheetPr>
    <tabColor rgb="FFFFFF00"/>
    <pageSetUpPr fitToPage="1"/>
  </sheetPr>
  <dimension ref="A1:G34"/>
  <sheetViews>
    <sheetView zoomScaleNormal="100" zoomScaleSheetLayoutView="100" workbookViewId="0"/>
  </sheetViews>
  <sheetFormatPr defaultRowHeight="15" x14ac:dyDescent="0.25"/>
  <cols>
    <col min="1" max="1" width="60.7109375" style="2" customWidth="1"/>
    <col min="2" max="2" width="12.7109375" style="2" customWidth="1"/>
    <col min="3" max="3" width="12.7109375" customWidth="1"/>
    <col min="4" max="4" width="40.7109375" customWidth="1"/>
    <col min="5" max="7" width="0" hidden="1" customWidth="1"/>
  </cols>
  <sheetData>
    <row r="1" spans="1:7" s="1" customFormat="1" ht="20.25" thickBot="1" x14ac:dyDescent="0.35">
      <c r="A1" s="5" t="s">
        <v>106</v>
      </c>
      <c r="B1" s="5" t="s">
        <v>15</v>
      </c>
      <c r="C1" s="1" t="s">
        <v>16</v>
      </c>
      <c r="D1" s="1" t="s">
        <v>17</v>
      </c>
      <c r="G1" s="1" t="e">
        <f>SUM(G3:G34)</f>
        <v>#N/A</v>
      </c>
    </row>
    <row r="2" spans="1:7" s="4" customFormat="1" ht="18.75" thickTop="1" thickBot="1" x14ac:dyDescent="0.35">
      <c r="A2" s="3" t="s">
        <v>107</v>
      </c>
      <c r="B2" s="3"/>
    </row>
    <row r="3" spans="1:7" ht="15.75" thickTop="1" x14ac:dyDescent="0.25">
      <c r="A3" s="2" t="s">
        <v>108</v>
      </c>
      <c r="B3" s="2" t="s">
        <v>51</v>
      </c>
      <c r="C3" s="9"/>
      <c r="D3" s="9"/>
      <c r="E3" cm="1">
        <f t="array" ref="E3">_xlfn.SWITCH(B3, "Critical", 5, "High", 4, "Medium", 3, "Low", 2, "Future", 1)</f>
        <v>5</v>
      </c>
      <c r="F3" t="e" cm="1">
        <f t="array" ref="F3">_xlfn.SWITCH(C3, "Core Functionality", 5, "Configurable", 4, "Custom", 3, "Not Available", 0, "Either/Or", 0)</f>
        <v>#N/A</v>
      </c>
      <c r="G3" t="e">
        <f>E3*F3</f>
        <v>#N/A</v>
      </c>
    </row>
    <row r="4" spans="1:7" ht="30" x14ac:dyDescent="0.25">
      <c r="A4" s="2" t="s">
        <v>109</v>
      </c>
      <c r="B4" s="2" t="s">
        <v>20</v>
      </c>
      <c r="C4" s="9"/>
      <c r="D4" s="9"/>
      <c r="E4" cm="1">
        <f t="array" ref="E4">_xlfn.SWITCH(B4, "Critical", 5, "High", 4, "Medium", 3, "Low", 2, "Future", 1)</f>
        <v>4</v>
      </c>
      <c r="F4" t="e" cm="1">
        <f t="array" ref="F4">_xlfn.SWITCH(C4, "Core Functionality", 5, "Configurable", 4, "Custom", 3, "Not Available", 0, "Either/Or", 0)</f>
        <v>#N/A</v>
      </c>
      <c r="G4" t="e">
        <f>E4*F4</f>
        <v>#N/A</v>
      </c>
    </row>
    <row r="5" spans="1:7" x14ac:dyDescent="0.25">
      <c r="A5" s="2" t="s">
        <v>110</v>
      </c>
      <c r="B5" s="2" t="s">
        <v>20</v>
      </c>
      <c r="C5" s="9"/>
      <c r="D5" s="9"/>
      <c r="E5" cm="1">
        <f t="array" ref="E5">_xlfn.SWITCH(B5, "Critical", 5, "High", 4, "Medium", 3, "Low", 2, "Future", 1)</f>
        <v>4</v>
      </c>
      <c r="F5" t="e" cm="1">
        <f t="array" ref="F5">_xlfn.SWITCH(C5, "Core Functionality", 5, "Configurable", 4, "Custom", 3, "Not Available", 0, "Either/Or", 0)</f>
        <v>#N/A</v>
      </c>
      <c r="G5" t="e">
        <f>E5*F5</f>
        <v>#N/A</v>
      </c>
    </row>
    <row r="6" spans="1:7" ht="30" x14ac:dyDescent="0.25">
      <c r="A6" s="2" t="s">
        <v>111</v>
      </c>
      <c r="B6" s="2" t="s">
        <v>51</v>
      </c>
      <c r="C6" s="9"/>
      <c r="D6" s="9"/>
      <c r="E6" cm="1">
        <f t="array" ref="E6">_xlfn.SWITCH(B6, "Critical", 5, "High", 4, "Medium", 3, "Low", 2, "Future", 1)</f>
        <v>5</v>
      </c>
      <c r="F6" t="e" cm="1">
        <f t="array" ref="F6">_xlfn.SWITCH(C6, "Core Functionality", 5, "Configurable", 4, "Custom", 3, "Not Available", 0, "Either/Or", 0)</f>
        <v>#N/A</v>
      </c>
      <c r="G6" t="e">
        <f>E6*F6</f>
        <v>#N/A</v>
      </c>
    </row>
    <row r="7" spans="1:7" x14ac:dyDescent="0.25">
      <c r="C7" s="9"/>
      <c r="D7" s="9"/>
    </row>
    <row r="8" spans="1:7" s="4" customFormat="1" ht="18" thickBot="1" x14ac:dyDescent="0.35">
      <c r="A8" s="3" t="s">
        <v>112</v>
      </c>
      <c r="B8" s="3"/>
      <c r="C8" s="11"/>
      <c r="D8" s="11"/>
    </row>
    <row r="9" spans="1:7" ht="29.45" customHeight="1" thickTop="1" x14ac:dyDescent="0.25">
      <c r="A9" s="2" t="s">
        <v>113</v>
      </c>
      <c r="B9" s="2" t="s">
        <v>20</v>
      </c>
      <c r="C9" s="9"/>
      <c r="D9" s="9"/>
      <c r="E9" cm="1">
        <f t="array" ref="E9">_xlfn.SWITCH(B9, "Critical", 5, "High", 4, "Medium", 3, "Low", 2, "Future", 1)</f>
        <v>4</v>
      </c>
      <c r="F9" t="e" cm="1">
        <f t="array" ref="F9">_xlfn.SWITCH(C9, "Core Functionality", 5, "Configurable", 4, "Custom", 3, "Not Available", 0, "Either/Or", 0)</f>
        <v>#N/A</v>
      </c>
      <c r="G9" t="e">
        <f t="shared" ref="G9:G17" si="0">E9*F9</f>
        <v>#N/A</v>
      </c>
    </row>
    <row r="10" spans="1:7" ht="30" x14ac:dyDescent="0.25">
      <c r="A10" s="2" t="s">
        <v>114</v>
      </c>
      <c r="B10" s="2" t="s">
        <v>51</v>
      </c>
      <c r="C10" s="9"/>
      <c r="D10" s="9"/>
      <c r="E10" cm="1">
        <f t="array" ref="E10">_xlfn.SWITCH(B10, "Critical", 5, "High", 4, "Medium", 3, "Low", 2, "Future", 1)</f>
        <v>5</v>
      </c>
      <c r="F10" t="e" cm="1">
        <f t="array" ref="F10">_xlfn.SWITCH(C10, "Core Functionality", 5, "Configurable", 4, "Custom", 3, "Not Available", 0, "Either/Or", 0)</f>
        <v>#N/A</v>
      </c>
      <c r="G10" t="e">
        <f t="shared" si="0"/>
        <v>#N/A</v>
      </c>
    </row>
    <row r="11" spans="1:7" x14ac:dyDescent="0.25">
      <c r="A11" s="2" t="s">
        <v>1203</v>
      </c>
      <c r="B11" s="2" t="s">
        <v>26</v>
      </c>
      <c r="C11" s="9"/>
      <c r="D11" s="9"/>
      <c r="E11" cm="1">
        <f t="array" ref="E11">_xlfn.SWITCH(B11, "Critical", 5, "High", 4, "Medium", 3, "Low", 2, "Future", 1)</f>
        <v>3</v>
      </c>
      <c r="F11" t="e" cm="1">
        <f t="array" ref="F11">_xlfn.SWITCH(C11, "Core Functionality", 5, "Configurable", 4, "Custom", 3, "Not Available", 0, "Either/Or", 0)</f>
        <v>#N/A</v>
      </c>
      <c r="G11" t="e">
        <f t="shared" si="0"/>
        <v>#N/A</v>
      </c>
    </row>
    <row r="12" spans="1:7" x14ac:dyDescent="0.25">
      <c r="A12" s="2" t="s">
        <v>1204</v>
      </c>
      <c r="B12" s="2" t="s">
        <v>20</v>
      </c>
      <c r="C12" s="9"/>
      <c r="D12" s="9"/>
      <c r="E12" cm="1">
        <f t="array" ref="E12">_xlfn.SWITCH(B12, "Critical", 5, "High", 4, "Medium", 3, "Low", 2, "Future", 1)</f>
        <v>4</v>
      </c>
      <c r="F12" t="e" cm="1">
        <f t="array" ref="F12">_xlfn.SWITCH(C12, "Core Functionality", 5, "Configurable", 4, "Custom", 3, "Not Available", 0, "Either/Or", 0)</f>
        <v>#N/A</v>
      </c>
      <c r="G12" t="e">
        <f t="shared" si="0"/>
        <v>#N/A</v>
      </c>
    </row>
    <row r="13" spans="1:7" x14ac:dyDescent="0.25">
      <c r="A13" s="2" t="s">
        <v>1205</v>
      </c>
      <c r="B13" s="2" t="s">
        <v>20</v>
      </c>
      <c r="C13" s="9"/>
      <c r="D13" s="9"/>
      <c r="E13" cm="1">
        <f t="array" ref="E13">_xlfn.SWITCH(B13, "Critical", 5, "High", 4, "Medium", 3, "Low", 2, "Future", 1)</f>
        <v>4</v>
      </c>
      <c r="F13" t="e" cm="1">
        <f t="array" ref="F13">_xlfn.SWITCH(C13, "Core Functionality", 5, "Configurable", 4, "Custom", 3, "Not Available", 0, "Either/Or", 0)</f>
        <v>#N/A</v>
      </c>
      <c r="G13" t="e">
        <f t="shared" si="0"/>
        <v>#N/A</v>
      </c>
    </row>
    <row r="14" spans="1:7" x14ac:dyDescent="0.25">
      <c r="A14" s="2" t="s">
        <v>115</v>
      </c>
      <c r="B14" s="2" t="s">
        <v>26</v>
      </c>
      <c r="C14" s="9"/>
      <c r="D14" s="9"/>
      <c r="E14" cm="1">
        <f t="array" ref="E14">_xlfn.SWITCH(B14, "Critical", 5, "High", 4, "Medium", 3, "Low", 2, "Future", 1)</f>
        <v>3</v>
      </c>
      <c r="F14" t="e" cm="1">
        <f t="array" ref="F14">_xlfn.SWITCH(C14, "Core Functionality", 5, "Configurable", 4, "Custom", 3, "Not Available", 0, "Either/Or", 0)</f>
        <v>#N/A</v>
      </c>
      <c r="G14" t="e">
        <f t="shared" si="0"/>
        <v>#N/A</v>
      </c>
    </row>
    <row r="15" spans="1:7" x14ac:dyDescent="0.25">
      <c r="A15" s="2" t="s">
        <v>116</v>
      </c>
      <c r="B15" s="2" t="s">
        <v>26</v>
      </c>
      <c r="C15" s="9"/>
      <c r="D15" s="9"/>
      <c r="E15" cm="1">
        <f t="array" ref="E15">_xlfn.SWITCH(B15, "Critical", 5, "High", 4, "Medium", 3, "Low", 2, "Future", 1)</f>
        <v>3</v>
      </c>
      <c r="F15" t="e" cm="1">
        <f t="array" ref="F15">_xlfn.SWITCH(C15, "Core Functionality", 5, "Configurable", 4, "Custom", 3, "Not Available", 0, "Either/Or", 0)</f>
        <v>#N/A</v>
      </c>
      <c r="G15" t="e">
        <f t="shared" si="0"/>
        <v>#N/A</v>
      </c>
    </row>
    <row r="16" spans="1:7" ht="30" x14ac:dyDescent="0.25">
      <c r="A16" s="2" t="s">
        <v>117</v>
      </c>
      <c r="B16" s="2" t="s">
        <v>26</v>
      </c>
      <c r="C16" s="9"/>
      <c r="D16" s="9"/>
      <c r="E16" cm="1">
        <f t="array" ref="E16">_xlfn.SWITCH(B16, "Critical", 5, "High", 4, "Medium", 3, "Low", 2, "Future", 1)</f>
        <v>3</v>
      </c>
      <c r="F16" t="e" cm="1">
        <f t="array" ref="F16">_xlfn.SWITCH(C16, "Core Functionality", 5, "Configurable", 4, "Custom", 3, "Not Available", 0, "Either/Or", 0)</f>
        <v>#N/A</v>
      </c>
      <c r="G16" t="e">
        <f t="shared" si="0"/>
        <v>#N/A</v>
      </c>
    </row>
    <row r="17" spans="1:7" ht="27.6" customHeight="1" x14ac:dyDescent="0.25">
      <c r="A17" s="2" t="s">
        <v>118</v>
      </c>
      <c r="B17" s="2" t="s">
        <v>20</v>
      </c>
      <c r="C17" s="9"/>
      <c r="D17" s="9"/>
      <c r="E17" cm="1">
        <f t="array" ref="E17">_xlfn.SWITCH(B17, "Critical", 5, "High", 4, "Medium", 3, "Low", 2, "Future", 1)</f>
        <v>4</v>
      </c>
      <c r="F17" t="e" cm="1">
        <f t="array" ref="F17">_xlfn.SWITCH(C17, "Core Functionality", 5, "Configurable", 4, "Custom", 3, "Not Available", 0, "Either/Or", 0)</f>
        <v>#N/A</v>
      </c>
      <c r="G17" t="e">
        <f t="shared" si="0"/>
        <v>#N/A</v>
      </c>
    </row>
    <row r="18" spans="1:7" x14ac:dyDescent="0.25">
      <c r="C18" s="9"/>
      <c r="D18" s="9"/>
    </row>
    <row r="19" spans="1:7" s="4" customFormat="1" ht="18" thickBot="1" x14ac:dyDescent="0.35">
      <c r="A19" s="3" t="s">
        <v>119</v>
      </c>
      <c r="B19" s="3"/>
      <c r="C19" s="11"/>
      <c r="D19" s="11"/>
    </row>
    <row r="20" spans="1:7" ht="15.75" thickTop="1" x14ac:dyDescent="0.25">
      <c r="A20" s="2" t="s">
        <v>120</v>
      </c>
      <c r="B20" s="2" t="s">
        <v>20</v>
      </c>
      <c r="C20" s="9"/>
      <c r="D20" s="9"/>
      <c r="E20" cm="1">
        <f t="array" ref="E20">_xlfn.SWITCH(B20, "Critical", 5, "High", 4, "Medium", 3, "Low", 2, "Future", 1)</f>
        <v>4</v>
      </c>
      <c r="F20" t="e" cm="1">
        <f t="array" ref="F20">_xlfn.SWITCH(C20, "Core Functionality", 5, "Configurable", 4, "Custom", 3, "Not Available", 0, "Either/Or", 0)</f>
        <v>#N/A</v>
      </c>
      <c r="G20" t="e">
        <f>E20*F20</f>
        <v>#N/A</v>
      </c>
    </row>
    <row r="21" spans="1:7" x14ac:dyDescent="0.25">
      <c r="A21" s="2" t="s">
        <v>121</v>
      </c>
      <c r="B21" s="2" t="s">
        <v>20</v>
      </c>
      <c r="C21" s="9"/>
      <c r="D21" s="9"/>
      <c r="E21" cm="1">
        <f t="array" ref="E21">_xlfn.SWITCH(B21, "Critical", 5, "High", 4, "Medium", 3, "Low", 2, "Future", 1)</f>
        <v>4</v>
      </c>
      <c r="F21" t="e" cm="1">
        <f t="array" ref="F21">_xlfn.SWITCH(C21, "Core Functionality", 5, "Configurable", 4, "Custom", 3, "Not Available", 0, "Either/Or", 0)</f>
        <v>#N/A</v>
      </c>
      <c r="G21" t="e">
        <f>E21*F21</f>
        <v>#N/A</v>
      </c>
    </row>
    <row r="22" spans="1:7" ht="30" x14ac:dyDescent="0.25">
      <c r="A22" s="2" t="s">
        <v>122</v>
      </c>
      <c r="B22" s="2" t="s">
        <v>20</v>
      </c>
      <c r="C22" s="9"/>
      <c r="D22" s="9"/>
      <c r="E22" cm="1">
        <f t="array" ref="E22">_xlfn.SWITCH(B22, "Critical", 5, "High", 4, "Medium", 3, "Low", 2, "Future", 1)</f>
        <v>4</v>
      </c>
      <c r="F22" t="e" cm="1">
        <f t="array" ref="F22">_xlfn.SWITCH(C22, "Core Functionality", 5, "Configurable", 4, "Custom", 3, "Not Available", 0, "Either/Or", 0)</f>
        <v>#N/A</v>
      </c>
      <c r="G22" t="e">
        <f>E22*F22</f>
        <v>#N/A</v>
      </c>
    </row>
    <row r="23" spans="1:7" x14ac:dyDescent="0.25">
      <c r="A23" s="2" t="s">
        <v>123</v>
      </c>
      <c r="B23" s="2" t="s">
        <v>26</v>
      </c>
      <c r="C23" s="9"/>
      <c r="D23" s="9"/>
      <c r="E23" cm="1">
        <f t="array" ref="E23">_xlfn.SWITCH(B23, "Critical", 5, "High", 4, "Medium", 3, "Low", 2, "Future", 1)</f>
        <v>3</v>
      </c>
      <c r="F23" t="e" cm="1">
        <f t="array" ref="F23">_xlfn.SWITCH(C23, "Core Functionality", 5, "Configurable", 4, "Custom", 3, "Not Available", 0, "Either/Or", 0)</f>
        <v>#N/A</v>
      </c>
      <c r="G23" t="e">
        <f>E23*F23</f>
        <v>#N/A</v>
      </c>
    </row>
    <row r="24" spans="1:7" x14ac:dyDescent="0.25">
      <c r="C24" s="9"/>
      <c r="D24" s="9"/>
    </row>
    <row r="25" spans="1:7" s="4" customFormat="1" ht="18" thickBot="1" x14ac:dyDescent="0.35">
      <c r="A25" s="3" t="s">
        <v>124</v>
      </c>
      <c r="B25" s="3"/>
      <c r="C25" s="11"/>
      <c r="D25" s="11"/>
    </row>
    <row r="26" spans="1:7" ht="15.75" thickTop="1" x14ac:dyDescent="0.25">
      <c r="A26" s="2" t="s">
        <v>125</v>
      </c>
      <c r="B26" s="2" t="s">
        <v>20</v>
      </c>
      <c r="C26" s="9"/>
      <c r="D26" s="9"/>
      <c r="E26" cm="1">
        <f t="array" ref="E26">_xlfn.SWITCH(B26, "Critical", 5, "High", 4, "Medium", 3, "Low", 2, "Future", 1)</f>
        <v>4</v>
      </c>
      <c r="F26" t="e" cm="1">
        <f t="array" ref="F26">_xlfn.SWITCH(C26, "Core Functionality", 5, "Configurable", 4, "Custom", 3, "Not Available", 0, "Either/Or", 0)</f>
        <v>#N/A</v>
      </c>
      <c r="G26" t="e">
        <f>E26*F26</f>
        <v>#N/A</v>
      </c>
    </row>
    <row r="27" spans="1:7" ht="30" x14ac:dyDescent="0.25">
      <c r="A27" s="2" t="s">
        <v>126</v>
      </c>
      <c r="B27" s="2" t="s">
        <v>20</v>
      </c>
      <c r="C27" s="9"/>
      <c r="D27" s="9"/>
      <c r="E27" cm="1">
        <f t="array" ref="E27">_xlfn.SWITCH(B27, "Critical", 5, "High", 4, "Medium", 3, "Low", 2, "Future", 1)</f>
        <v>4</v>
      </c>
      <c r="F27" t="e" cm="1">
        <f t="array" ref="F27">_xlfn.SWITCH(C27, "Core Functionality", 5, "Configurable", 4, "Custom", 3, "Not Available", 0, "Either/Or", 0)</f>
        <v>#N/A</v>
      </c>
      <c r="G27" t="e">
        <f>E27*F27</f>
        <v>#N/A</v>
      </c>
    </row>
    <row r="28" spans="1:7" x14ac:dyDescent="0.25">
      <c r="C28" s="9"/>
      <c r="D28" s="9"/>
    </row>
    <row r="29" spans="1:7" s="4" customFormat="1" ht="18" thickBot="1" x14ac:dyDescent="0.35">
      <c r="A29" s="3" t="s">
        <v>127</v>
      </c>
      <c r="B29" s="3"/>
      <c r="C29" s="11"/>
      <c r="D29" s="11"/>
    </row>
    <row r="30" spans="1:7" ht="15.75" thickTop="1" x14ac:dyDescent="0.25">
      <c r="A30" s="2" t="s">
        <v>128</v>
      </c>
      <c r="B30" s="2" t="s">
        <v>51</v>
      </c>
      <c r="C30" s="9"/>
      <c r="D30" s="9"/>
      <c r="E30" cm="1">
        <f t="array" ref="E30">_xlfn.SWITCH(B30, "Critical", 5, "High", 4, "Medium", 3, "Low", 2, "Future", 1)</f>
        <v>5</v>
      </c>
      <c r="F30" t="e" cm="1">
        <f t="array" ref="F30">_xlfn.SWITCH(C30, "Core Functionality", 5, "Configurable", 4, "Custom", 3, "Not Available", 0, "Either/Or", 0)</f>
        <v>#N/A</v>
      </c>
      <c r="G30" t="e">
        <f>E30*F30</f>
        <v>#N/A</v>
      </c>
    </row>
    <row r="31" spans="1:7" x14ac:dyDescent="0.25">
      <c r="C31" s="9"/>
      <c r="D31" s="9"/>
    </row>
    <row r="32" spans="1:7" s="4" customFormat="1" ht="18" thickBot="1" x14ac:dyDescent="0.35">
      <c r="A32" s="3" t="s">
        <v>129</v>
      </c>
      <c r="B32" s="3"/>
      <c r="C32" s="11"/>
      <c r="D32" s="11"/>
    </row>
    <row r="33" spans="1:7" ht="15.75" thickTop="1" x14ac:dyDescent="0.25">
      <c r="A33" s="2" t="s">
        <v>57</v>
      </c>
      <c r="B33" s="2" t="s">
        <v>51</v>
      </c>
      <c r="C33" s="9"/>
      <c r="D33" s="9"/>
      <c r="E33" cm="1">
        <f t="array" ref="E33">_xlfn.SWITCH(B33, "Critical", 5, "High", 4, "Medium", 3, "Low", 2, "Future", 1)</f>
        <v>5</v>
      </c>
      <c r="F33" t="e" cm="1">
        <f t="array" ref="F33">_xlfn.SWITCH(C33, "Core Functionality", 5, "Configurable", 4, "Custom", 3, "Not Available", 0, "Either/Or", 0)</f>
        <v>#N/A</v>
      </c>
      <c r="G33" t="e">
        <f>E33*F33</f>
        <v>#N/A</v>
      </c>
    </row>
    <row r="34" spans="1:7" x14ac:dyDescent="0.25">
      <c r="A34" s="2" t="s">
        <v>58</v>
      </c>
      <c r="B34" s="2" t="s">
        <v>20</v>
      </c>
      <c r="C34" s="9"/>
      <c r="D34" s="9"/>
      <c r="E34" cm="1">
        <f t="array" ref="E34">_xlfn.SWITCH(B34, "Critical", 5, "High", 4, "Medium", 3, "Low", 2, "Future", 1)</f>
        <v>4</v>
      </c>
      <c r="F34" t="e" cm="1">
        <f t="array" ref="F34">_xlfn.SWITCH(C34, "Core Functionality", 5, "Configurable", 4, "Custom", 3, "Not Available", 0, "Either/Or", 0)</f>
        <v>#N/A</v>
      </c>
      <c r="G34" t="e">
        <f>E34*F34</f>
        <v>#N/A</v>
      </c>
    </row>
  </sheetData>
  <sheetProtection algorithmName="SHA-512" hashValue="o+4SZ8iD2IWx5faZ/u2kjjz74ZSyf25BssXMvq3t/HQzdkLNJIeZeeFRXYsbT0P3zXx++JjDNoNNfbZ3+Hxe2Q==" saltValue="21YE3NDfYTTQo1ux3BYwGg==" spinCount="100000" sheet="1" formatCells="0" formatColumns="0" formatRows="0" insertColumns="0" insertRows="0" insertHyperlinks="0" deleteColumns="0" deleteRows="0" sort="0" autoFilter="0" pivotTables="0"/>
  <dataValidations count="2">
    <dataValidation type="list" allowBlank="1" showInputMessage="1" showErrorMessage="1" sqref="B33:B34 B3:B6 B20:B23 B30 B26:B27 B9:B17" xr:uid="{0886A549-0D17-4767-A5FC-689472432D1A}">
      <formula1>Priority</formula1>
    </dataValidation>
    <dataValidation type="list" allowBlank="1" showInputMessage="1" showErrorMessage="1" sqref="C30 C3:C6 C9:C17 C26:C27 C33:C34 C20:C23" xr:uid="{FFF50C48-7B75-460A-B1A2-FC9D0CAD5C7A}">
      <formula1>Response</formula1>
    </dataValidation>
  </dataValidations>
  <pageMargins left="0.7" right="0.7" top="0.75" bottom="0.75" header="0.3" footer="0.3"/>
  <pageSetup scale="88"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CC29C-02C7-464C-A21F-BBEB0EE84DD6}">
  <sheetPr>
    <tabColor rgb="FFFFFF00"/>
    <pageSetUpPr fitToPage="1"/>
  </sheetPr>
  <dimension ref="A1:G9"/>
  <sheetViews>
    <sheetView zoomScaleNormal="100" zoomScaleSheetLayoutView="100" workbookViewId="0"/>
  </sheetViews>
  <sheetFormatPr defaultRowHeight="15" x14ac:dyDescent="0.25"/>
  <cols>
    <col min="1" max="1" width="60.7109375" style="2" customWidth="1"/>
    <col min="2" max="2" width="12.7109375" style="2" customWidth="1"/>
    <col min="3" max="3" width="17" bestFit="1" customWidth="1"/>
    <col min="4" max="4" width="40.7109375" customWidth="1"/>
    <col min="5" max="7" width="0" hidden="1" customWidth="1"/>
  </cols>
  <sheetData>
    <row r="1" spans="1:7" s="1" customFormat="1" ht="20.25" thickBot="1" x14ac:dyDescent="0.35">
      <c r="A1" s="5" t="s">
        <v>106</v>
      </c>
      <c r="B1" s="5" t="s">
        <v>15</v>
      </c>
      <c r="C1" s="1" t="s">
        <v>16</v>
      </c>
      <c r="D1" s="1" t="s">
        <v>17</v>
      </c>
      <c r="G1" s="1" t="e">
        <f>SUM(G3:G9)</f>
        <v>#N/A</v>
      </c>
    </row>
    <row r="2" spans="1:7" s="4" customFormat="1" ht="18.75" thickTop="1" thickBot="1" x14ac:dyDescent="0.35">
      <c r="A2" s="3" t="s">
        <v>107</v>
      </c>
      <c r="B2" s="3"/>
    </row>
    <row r="3" spans="1:7" ht="15.75" thickTop="1" x14ac:dyDescent="0.25">
      <c r="A3" s="2" t="s">
        <v>1206</v>
      </c>
      <c r="B3" s="2" t="s">
        <v>51</v>
      </c>
      <c r="C3" s="9"/>
      <c r="D3" s="9"/>
      <c r="E3" cm="1">
        <f t="array" ref="E3">_xlfn.SWITCH(B3, "Critical", 5, "High", 4, "Medium", 3, "Low", 2, "Future", 1)</f>
        <v>5</v>
      </c>
      <c r="F3" t="e" cm="1">
        <f t="array" ref="F3">_xlfn.SWITCH(C3, "Core Functionality", 5, "Configurable", 4, "Custom", 3, "Not Available", 0, "Either/Or", 0)</f>
        <v>#N/A</v>
      </c>
      <c r="G3" t="e">
        <f>E3*F3</f>
        <v>#N/A</v>
      </c>
    </row>
    <row r="4" spans="1:7" x14ac:dyDescent="0.25">
      <c r="A4" s="2" t="s">
        <v>1207</v>
      </c>
      <c r="B4" s="2" t="s">
        <v>20</v>
      </c>
      <c r="C4" s="9"/>
      <c r="D4" s="9"/>
      <c r="E4" cm="1">
        <f t="array" ref="E4">_xlfn.SWITCH(B4, "Critical", 5, "High", 4, "Medium", 3, "Low", 2, "Future", 1)</f>
        <v>4</v>
      </c>
      <c r="F4" t="e" cm="1">
        <f t="array" ref="F4">_xlfn.SWITCH(C4, "Core Functionality", 5, "Configurable", 4, "Custom", 3, "Not Available", 0, "Either/Or", 0)</f>
        <v>#N/A</v>
      </c>
      <c r="G4" t="e">
        <f>E4*F4</f>
        <v>#N/A</v>
      </c>
    </row>
    <row r="5" spans="1:7" x14ac:dyDescent="0.25">
      <c r="A5" s="2" t="s">
        <v>1208</v>
      </c>
      <c r="B5" s="2" t="s">
        <v>20</v>
      </c>
      <c r="C5" s="9"/>
      <c r="D5" s="9"/>
      <c r="E5" cm="1">
        <f t="array" ref="E5">_xlfn.SWITCH(B5, "Critical", 5, "High", 4, "Medium", 3, "Low", 2, "Future", 1)</f>
        <v>4</v>
      </c>
      <c r="F5" t="e" cm="1">
        <f t="array" ref="F5">_xlfn.SWITCH(C5, "Core Functionality", 5, "Configurable", 4, "Custom", 3, "Not Available", 0, "Either/Or", 0)</f>
        <v>#N/A</v>
      </c>
      <c r="G5" t="e">
        <f>E5*F5</f>
        <v>#N/A</v>
      </c>
    </row>
    <row r="6" spans="1:7" x14ac:dyDescent="0.25">
      <c r="A6" s="2" t="s">
        <v>1209</v>
      </c>
      <c r="B6" s="2" t="s">
        <v>20</v>
      </c>
      <c r="C6" s="9"/>
      <c r="D6" s="9"/>
      <c r="E6" cm="1">
        <f t="array" ref="E6">_xlfn.SWITCH(B6, "Critical", 5, "High", 4, "Medium", 3, "Low", 2, "Future", 1)</f>
        <v>4</v>
      </c>
      <c r="F6" t="e" cm="1">
        <f t="array" ref="F6">_xlfn.SWITCH(C6, "Core Functionality", 5, "Configurable", 4, "Custom", 3, "Not Available", 0, "Either/Or", 0)</f>
        <v>#N/A</v>
      </c>
      <c r="G6" t="e">
        <f>E6*F6</f>
        <v>#N/A</v>
      </c>
    </row>
    <row r="7" spans="1:7" x14ac:dyDescent="0.25">
      <c r="C7" s="9"/>
      <c r="D7" s="9"/>
    </row>
    <row r="8" spans="1:7" s="4" customFormat="1" ht="18" thickBot="1" x14ac:dyDescent="0.35">
      <c r="A8" s="3" t="s">
        <v>1211</v>
      </c>
      <c r="B8" s="3"/>
      <c r="C8" s="11"/>
      <c r="D8" s="11"/>
    </row>
    <row r="9" spans="1:7" ht="30.75" thickTop="1" x14ac:dyDescent="0.25">
      <c r="A9" s="2" t="s">
        <v>1210</v>
      </c>
      <c r="B9" s="2" t="s">
        <v>51</v>
      </c>
      <c r="C9" s="9"/>
      <c r="D9" s="9"/>
      <c r="E9" cm="1">
        <f t="array" ref="E9">_xlfn.SWITCH(B9, "Critical", 5, "High", 4, "Medium", 3, "Low", 2, "Future", 1)</f>
        <v>5</v>
      </c>
      <c r="F9" t="e" cm="1">
        <f t="array" ref="F9">_xlfn.SWITCH(C9, "Core Functionality", 5, "Configurable", 4, "Custom", 3, "Not Available", 0, "Either/Or", 0)</f>
        <v>#N/A</v>
      </c>
      <c r="G9" t="e">
        <f>E9*F9</f>
        <v>#N/A</v>
      </c>
    </row>
  </sheetData>
  <sheetProtection algorithmName="SHA-512" hashValue="xBKoJ3SssHOHFadfq06NKarni05PAmEZsMUlwo4O/20nq7DXUCKYI19mafF4mk0FlKkeKh15giR1tB/xSqL+Xg==" saltValue="6kjfnzfNz8imycPP6/kOgQ==" spinCount="100000" sheet="1" formatCells="0" formatColumns="0" formatRows="0" insertColumns="0" insertRows="0" insertHyperlinks="0" deleteColumns="0" deleteRows="0" sort="0" autoFilter="0" pivotTables="0"/>
  <dataValidations count="2">
    <dataValidation type="list" allowBlank="1" showInputMessage="1" showErrorMessage="1" sqref="C9 C3:C6" xr:uid="{B1708369-E156-48C9-988B-11AF10CAB008}">
      <formula1>Response</formula1>
    </dataValidation>
    <dataValidation type="list" allowBlank="1" showInputMessage="1" showErrorMessage="1" sqref="B9 B3:B6" xr:uid="{B71E7F84-591B-4EC2-9E69-68089354D666}">
      <formula1>Priority</formula1>
    </dataValidation>
  </dataValidations>
  <pageMargins left="0.7" right="0.7" top="0.75" bottom="0.75" header="0.3" footer="0.3"/>
  <pageSetup scale="88"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E856D-975F-454C-A4F3-9CC61833A923}">
  <sheetPr>
    <tabColor theme="5"/>
  </sheetPr>
  <dimension ref="A1:A17"/>
  <sheetViews>
    <sheetView workbookViewId="0"/>
  </sheetViews>
  <sheetFormatPr defaultRowHeight="15" x14ac:dyDescent="0.25"/>
  <cols>
    <col min="1" max="1" width="100.5703125" customWidth="1"/>
  </cols>
  <sheetData>
    <row r="1" spans="1:1" s="1" customFormat="1" ht="20.25" thickBot="1" x14ac:dyDescent="0.35">
      <c r="A1" s="1" t="s">
        <v>130</v>
      </c>
    </row>
    <row r="2" spans="1:1" ht="15.75" thickTop="1" x14ac:dyDescent="0.25"/>
    <row r="3" spans="1:1" s="4" customFormat="1" ht="18" thickBot="1" x14ac:dyDescent="0.35">
      <c r="A3" s="4" t="s">
        <v>10</v>
      </c>
    </row>
    <row r="4" spans="1:1" ht="45.75" thickTop="1" x14ac:dyDescent="0.25">
      <c r="A4" s="2" t="s">
        <v>11</v>
      </c>
    </row>
    <row r="6" spans="1:1" s="4" customFormat="1" ht="18" thickBot="1" x14ac:dyDescent="0.35">
      <c r="A6" s="4" t="s">
        <v>12</v>
      </c>
    </row>
    <row r="7" spans="1:1" ht="135.75" thickTop="1" x14ac:dyDescent="0.25">
      <c r="A7" s="2" t="s">
        <v>1192</v>
      </c>
    </row>
    <row r="9" spans="1:1" s="4" customFormat="1" ht="18" thickBot="1" x14ac:dyDescent="0.35">
      <c r="A9" s="4" t="s">
        <v>131</v>
      </c>
    </row>
    <row r="10" spans="1:1" ht="105.75" thickTop="1" x14ac:dyDescent="0.25">
      <c r="A10" s="2" t="s">
        <v>132</v>
      </c>
    </row>
    <row r="12" spans="1:1" s="4" customFormat="1" ht="18" thickBot="1" x14ac:dyDescent="0.35">
      <c r="A12" s="4" t="s">
        <v>133</v>
      </c>
    </row>
    <row r="13" spans="1:1" s="2" customFormat="1" ht="195.75" thickTop="1" x14ac:dyDescent="0.25">
      <c r="A13" s="2" t="s">
        <v>134</v>
      </c>
    </row>
    <row r="14" spans="1:1" s="2" customFormat="1" ht="75" x14ac:dyDescent="0.25">
      <c r="A14" s="2" t="s">
        <v>1194</v>
      </c>
    </row>
    <row r="16" spans="1:1" s="4" customFormat="1" ht="18" thickBot="1" x14ac:dyDescent="0.35">
      <c r="A16" s="4" t="s">
        <v>135</v>
      </c>
    </row>
    <row r="17" spans="1:1" ht="105.75" thickTop="1" x14ac:dyDescent="0.25">
      <c r="A17" s="2" t="s">
        <v>1193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9EE24-5C95-40F2-8438-B631529E3AF6}">
  <sheetPr>
    <tabColor theme="5"/>
  </sheetPr>
  <dimension ref="A1:G22"/>
  <sheetViews>
    <sheetView workbookViewId="0"/>
  </sheetViews>
  <sheetFormatPr defaultRowHeight="15" x14ac:dyDescent="0.25"/>
  <cols>
    <col min="1" max="1" width="60.7109375" style="2" customWidth="1"/>
    <col min="2" max="2" width="12.7109375" style="2" customWidth="1"/>
    <col min="3" max="3" width="12.7109375" customWidth="1"/>
    <col min="4" max="4" width="40.7109375" customWidth="1"/>
    <col min="5" max="7" width="0" hidden="1" customWidth="1"/>
  </cols>
  <sheetData>
    <row r="1" spans="1:7" s="1" customFormat="1" ht="20.25" thickBot="1" x14ac:dyDescent="0.35">
      <c r="A1" s="5" t="s">
        <v>136</v>
      </c>
      <c r="B1" s="5" t="s">
        <v>15</v>
      </c>
      <c r="C1" s="1" t="s">
        <v>16</v>
      </c>
      <c r="D1" s="1" t="s">
        <v>17</v>
      </c>
      <c r="G1" s="1" t="e">
        <f>SUM(G3:G22)</f>
        <v>#N/A</v>
      </c>
    </row>
    <row r="2" spans="1:7" s="4" customFormat="1" ht="18.75" thickTop="1" thickBot="1" x14ac:dyDescent="0.35">
      <c r="A2" s="6" t="s">
        <v>137</v>
      </c>
      <c r="B2" s="3"/>
    </row>
    <row r="3" spans="1:7" s="2" customFormat="1" ht="15.75" thickTop="1" x14ac:dyDescent="0.25">
      <c r="A3" s="2" t="s">
        <v>138</v>
      </c>
      <c r="B3" s="2" t="s">
        <v>20</v>
      </c>
      <c r="C3" s="9"/>
      <c r="D3" s="12"/>
      <c r="E3" cm="1">
        <f t="array" ref="E3">_xlfn.SWITCH(B3, "Critical", 5, "High", 4, "Medium", 3, "Low", 2, "Future", 1)</f>
        <v>4</v>
      </c>
      <c r="F3" t="e" cm="1">
        <f t="array" ref="F3">_xlfn.SWITCH(C3, "Core Functionality", 5, "Configurable", 4, "Custom", 3, "Not Available", 0, "Either/Or", 0)</f>
        <v>#N/A</v>
      </c>
      <c r="G3" t="e">
        <f>E3*F3</f>
        <v>#N/A</v>
      </c>
    </row>
    <row r="4" spans="1:7" x14ac:dyDescent="0.25">
      <c r="A4" s="2" t="s">
        <v>139</v>
      </c>
      <c r="B4" s="2" t="s">
        <v>20</v>
      </c>
      <c r="C4" s="9"/>
      <c r="D4" s="9"/>
      <c r="E4" cm="1">
        <f t="array" ref="E4">_xlfn.SWITCH(B4, "Critical", 5, "High", 4, "Medium", 3, "Low", 2, "Future", 1)</f>
        <v>4</v>
      </c>
      <c r="F4" t="e" cm="1">
        <f t="array" ref="F4">_xlfn.SWITCH(C4, "Core Functionality", 5, "Configurable", 4, "Custom", 3, "Not Available", 0, "Either/Or", 0)</f>
        <v>#N/A</v>
      </c>
      <c r="G4" t="e">
        <f>E4*F4</f>
        <v>#N/A</v>
      </c>
    </row>
    <row r="5" spans="1:7" s="2" customFormat="1" x14ac:dyDescent="0.25">
      <c r="C5" s="12"/>
      <c r="D5" s="12"/>
    </row>
    <row r="6" spans="1:7" s="4" customFormat="1" ht="18" thickBot="1" x14ac:dyDescent="0.35">
      <c r="A6" s="6" t="s">
        <v>140</v>
      </c>
      <c r="B6" s="3"/>
      <c r="C6" s="11"/>
      <c r="D6" s="11"/>
    </row>
    <row r="7" spans="1:7" s="2" customFormat="1" ht="30.75" thickTop="1" x14ac:dyDescent="0.25">
      <c r="A7" s="2" t="s">
        <v>141</v>
      </c>
      <c r="B7" s="2" t="s">
        <v>26</v>
      </c>
      <c r="C7" s="9"/>
      <c r="D7" s="12"/>
      <c r="E7" cm="1">
        <f t="array" ref="E7">_xlfn.SWITCH(B7, "Critical", 5, "High", 4, "Medium", 3, "Low", 2, "Future", 1)</f>
        <v>3</v>
      </c>
      <c r="F7" t="e" cm="1">
        <f t="array" ref="F7">_xlfn.SWITCH(C7, "Core Functionality", 5, "Configurable", 4, "Custom", 3, "Not Available", 0, "Either/Or", 0)</f>
        <v>#N/A</v>
      </c>
      <c r="G7" t="e">
        <f>E7*F7</f>
        <v>#N/A</v>
      </c>
    </row>
    <row r="8" spans="1:7" s="2" customFormat="1" ht="30" x14ac:dyDescent="0.25">
      <c r="A8" s="2" t="s">
        <v>142</v>
      </c>
      <c r="B8" s="2" t="s">
        <v>26</v>
      </c>
      <c r="C8" s="9"/>
      <c r="D8" s="12"/>
      <c r="E8" cm="1">
        <f t="array" ref="E8">_xlfn.SWITCH(B8, "Critical", 5, "High", 4, "Medium", 3, "Low", 2, "Future", 1)</f>
        <v>3</v>
      </c>
      <c r="F8" t="e" cm="1">
        <f t="array" ref="F8">_xlfn.SWITCH(C8, "Core Functionality", 5, "Configurable", 4, "Custom", 3, "Not Available", 0, "Either/Or", 0)</f>
        <v>#N/A</v>
      </c>
      <c r="G8" t="e">
        <f>E8*F8</f>
        <v>#N/A</v>
      </c>
    </row>
    <row r="9" spans="1:7" s="2" customFormat="1" ht="30" x14ac:dyDescent="0.25">
      <c r="A9" s="2" t="s">
        <v>143</v>
      </c>
      <c r="B9" s="2" t="s">
        <v>26</v>
      </c>
      <c r="C9" s="9"/>
      <c r="D9" s="12"/>
      <c r="E9" cm="1">
        <f t="array" ref="E9">_xlfn.SWITCH(B9, "Critical", 5, "High", 4, "Medium", 3, "Low", 2, "Future", 1)</f>
        <v>3</v>
      </c>
      <c r="F9" t="e" cm="1">
        <f t="array" ref="F9">_xlfn.SWITCH(C9, "Core Functionality", 5, "Configurable", 4, "Custom", 3, "Not Available", 0, "Either/Or", 0)</f>
        <v>#N/A</v>
      </c>
      <c r="G9" t="e">
        <f>E9*F9</f>
        <v>#N/A</v>
      </c>
    </row>
    <row r="10" spans="1:7" s="2" customFormat="1" ht="30" x14ac:dyDescent="0.25">
      <c r="A10" s="2" t="s">
        <v>144</v>
      </c>
      <c r="B10" s="2" t="s">
        <v>26</v>
      </c>
      <c r="C10" s="9"/>
      <c r="D10" s="12"/>
      <c r="E10" cm="1">
        <f t="array" ref="E10">_xlfn.SWITCH(B10, "Critical", 5, "High", 4, "Medium", 3, "Low", 2, "Future", 1)</f>
        <v>3</v>
      </c>
      <c r="F10" t="e" cm="1">
        <f t="array" ref="F10">_xlfn.SWITCH(C10, "Core Functionality", 5, "Configurable", 4, "Custom", 3, "Not Available", 0, "Either/Or", 0)</f>
        <v>#N/A</v>
      </c>
      <c r="G10" t="e">
        <f>E10*F10</f>
        <v>#N/A</v>
      </c>
    </row>
    <row r="11" spans="1:7" s="2" customFormat="1" ht="30" x14ac:dyDescent="0.25">
      <c r="A11" s="2" t="s">
        <v>145</v>
      </c>
      <c r="B11" s="2" t="s">
        <v>26</v>
      </c>
      <c r="C11" s="9"/>
      <c r="D11" s="12"/>
      <c r="E11" cm="1">
        <f t="array" ref="E11">_xlfn.SWITCH(B11, "Critical", 5, "High", 4, "Medium", 3, "Low", 2, "Future", 1)</f>
        <v>3</v>
      </c>
      <c r="F11" t="e" cm="1">
        <f t="array" ref="F11">_xlfn.SWITCH(C11, "Core Functionality", 5, "Configurable", 4, "Custom", 3, "Not Available", 0, "Either/Or", 0)</f>
        <v>#N/A</v>
      </c>
      <c r="G11" t="e">
        <f>E11*F11</f>
        <v>#N/A</v>
      </c>
    </row>
    <row r="12" spans="1:7" s="2" customFormat="1" x14ac:dyDescent="0.25">
      <c r="C12" s="12"/>
      <c r="D12" s="12"/>
    </row>
    <row r="13" spans="1:7" s="4" customFormat="1" ht="18" thickBot="1" x14ac:dyDescent="0.35">
      <c r="A13" s="3" t="s">
        <v>146</v>
      </c>
      <c r="B13" s="3"/>
      <c r="C13" s="11"/>
      <c r="D13" s="11"/>
    </row>
    <row r="14" spans="1:7" ht="15.75" thickTop="1" x14ac:dyDescent="0.25">
      <c r="A14" s="2" t="s">
        <v>57</v>
      </c>
      <c r="B14" s="2" t="s">
        <v>51</v>
      </c>
      <c r="C14" s="9"/>
      <c r="D14" s="9"/>
      <c r="E14" cm="1">
        <f t="array" ref="E14">_xlfn.SWITCH(B14, "Critical", 5, "High", 4, "Medium", 3, "Low", 2, "Future", 1)</f>
        <v>5</v>
      </c>
      <c r="F14" t="e" cm="1">
        <f t="array" ref="F14">_xlfn.SWITCH(C14, "Core Functionality", 5, "Configurable", 4, "Custom", 3, "Not Available", 0, "Either/Or", 0)</f>
        <v>#N/A</v>
      </c>
      <c r="G14" t="e">
        <f>E14*F14</f>
        <v>#N/A</v>
      </c>
    </row>
    <row r="15" spans="1:7" x14ac:dyDescent="0.25">
      <c r="A15" s="2" t="s">
        <v>58</v>
      </c>
      <c r="B15" s="2" t="s">
        <v>20</v>
      </c>
      <c r="C15" s="9"/>
      <c r="D15" s="9"/>
      <c r="E15" cm="1">
        <f t="array" ref="E15">_xlfn.SWITCH(B15, "Critical", 5, "High", 4, "Medium", 3, "Low", 2, "Future", 1)</f>
        <v>4</v>
      </c>
      <c r="F15" t="e" cm="1">
        <f t="array" ref="F15">_xlfn.SWITCH(C15, "Core Functionality", 5, "Configurable", 4, "Custom", 3, "Not Available", 0, "Either/Or", 0)</f>
        <v>#N/A</v>
      </c>
      <c r="G15" t="e">
        <f>E15*F15</f>
        <v>#N/A</v>
      </c>
    </row>
    <row r="16" spans="1:7" x14ac:dyDescent="0.25">
      <c r="C16" s="9"/>
      <c r="D16" s="9"/>
    </row>
    <row r="17" spans="1:7" s="4" customFormat="1" ht="18" thickBot="1" x14ac:dyDescent="0.35">
      <c r="A17" s="3" t="s">
        <v>147</v>
      </c>
      <c r="B17" s="3"/>
      <c r="C17" s="11"/>
      <c r="D17" s="11"/>
    </row>
    <row r="18" spans="1:7" ht="15.75" thickTop="1" x14ac:dyDescent="0.25">
      <c r="A18" s="2" t="s">
        <v>148</v>
      </c>
      <c r="B18" s="2" t="s">
        <v>51</v>
      </c>
      <c r="C18" s="9"/>
      <c r="D18" s="9"/>
      <c r="E18" cm="1">
        <f t="array" ref="E18">_xlfn.SWITCH(B18, "Critical", 5, "High", 4, "Medium", 3, "Low", 2, "Future", 1)</f>
        <v>5</v>
      </c>
      <c r="F18" t="e" cm="1">
        <f t="array" ref="F18">_xlfn.SWITCH(C18, "Core Functionality", 5, "Configurable", 4, "Custom", 3, "Not Available", 0, "Either/Or", 0)</f>
        <v>#N/A</v>
      </c>
      <c r="G18" t="e">
        <f>E18*F18</f>
        <v>#N/A</v>
      </c>
    </row>
    <row r="19" spans="1:7" x14ac:dyDescent="0.25">
      <c r="A19" s="2" t="s">
        <v>149</v>
      </c>
      <c r="B19" t="s">
        <v>20</v>
      </c>
      <c r="C19" s="9"/>
      <c r="D19" s="9"/>
      <c r="E19" cm="1">
        <f t="array" ref="E19">_xlfn.SWITCH(B19, "Critical", 5, "High", 4, "Medium", 3, "Low", 2, "Future", 1)</f>
        <v>4</v>
      </c>
      <c r="F19" t="e" cm="1">
        <f t="array" ref="F19">_xlfn.SWITCH(C19, "Core Functionality", 5, "Configurable", 4, "Custom", 3, "Not Available", 0, "Either/Or", 0)</f>
        <v>#N/A</v>
      </c>
      <c r="G19" t="e">
        <f>E19*F19</f>
        <v>#N/A</v>
      </c>
    </row>
    <row r="20" spans="1:7" x14ac:dyDescent="0.25">
      <c r="C20" s="9"/>
      <c r="D20" s="9"/>
    </row>
    <row r="21" spans="1:7" s="4" customFormat="1" ht="18" thickBot="1" x14ac:dyDescent="0.35">
      <c r="A21" s="3" t="s">
        <v>150</v>
      </c>
      <c r="B21" s="3"/>
      <c r="C21" s="11"/>
      <c r="D21" s="11"/>
    </row>
    <row r="22" spans="1:7" ht="30.75" thickTop="1" x14ac:dyDescent="0.25">
      <c r="A22" s="2" t="s">
        <v>63</v>
      </c>
      <c r="B22" s="2" t="s">
        <v>20</v>
      </c>
      <c r="C22" s="9"/>
      <c r="D22" s="9"/>
      <c r="E22" cm="1">
        <f t="array" ref="E22">_xlfn.SWITCH(B22, "Critical", 5, "High", 4, "Medium", 3, "Low", 2, "Future", 1)</f>
        <v>4</v>
      </c>
      <c r="F22" t="e" cm="1">
        <f t="array" ref="F22">_xlfn.SWITCH(C22, "Core Functionality", 5, "Configurable", 4, "Custom", 3, "Not Available", 0, "Either/Or", 0)</f>
        <v>#N/A</v>
      </c>
      <c r="G22" t="e">
        <f>E22*F22</f>
        <v>#N/A</v>
      </c>
    </row>
  </sheetData>
  <sheetProtection algorithmName="SHA-512" hashValue="TkrfNVjLPZ1CqNSJDlDvV9UYXHoIKt1Knzn6bIf4q0NHh6og3HuCSo1AK5aMz2pu5QrRLCyA0GP8GIFY0XRJPQ==" saltValue="n76h/Oj6LMGPwjKCGrsB5w==" spinCount="100000" sheet="1" formatCells="0" formatColumns="0" formatRows="0" insertColumns="0" insertRows="0" insertHyperlinks="0" deleteColumns="0" deleteRows="0" sort="0" autoFilter="0" pivotTables="0"/>
  <dataValidations count="2">
    <dataValidation type="list" allowBlank="1" showInputMessage="1" showErrorMessage="1" sqref="B14:B15 B18:B19 B22 B3:B4 B7:B11" xr:uid="{D2880CC4-4B85-4558-94E8-40DC5D3AC449}">
      <formula1>Priority</formula1>
    </dataValidation>
    <dataValidation type="list" allowBlank="1" showInputMessage="1" showErrorMessage="1" sqref="C18:C19 C3:C4 C22 C14:C15 C7:C11" xr:uid="{FE973A8A-88BA-4F3E-AFE2-AB9548A804BE}">
      <formula1>Response</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F42FCE-F1A8-4370-B2CD-18DF9DA785EF}">
  <sheetPr>
    <tabColor theme="5"/>
    <pageSetUpPr fitToPage="1"/>
  </sheetPr>
  <dimension ref="A1:G125"/>
  <sheetViews>
    <sheetView zoomScaleNormal="100" zoomScaleSheetLayoutView="100" workbookViewId="0"/>
  </sheetViews>
  <sheetFormatPr defaultRowHeight="15" x14ac:dyDescent="0.25"/>
  <cols>
    <col min="1" max="1" width="60.5703125" customWidth="1"/>
    <col min="2" max="2" width="12.7109375" style="2" customWidth="1"/>
    <col min="3" max="3" width="12.7109375" customWidth="1"/>
    <col min="4" max="4" width="40.7109375" customWidth="1"/>
    <col min="5" max="7" width="0" hidden="1" customWidth="1"/>
  </cols>
  <sheetData>
    <row r="1" spans="1:7" s="1" customFormat="1" ht="20.25" thickBot="1" x14ac:dyDescent="0.35">
      <c r="A1" s="1" t="s">
        <v>151</v>
      </c>
      <c r="B1" s="5" t="s">
        <v>15</v>
      </c>
      <c r="C1" s="1" t="s">
        <v>16</v>
      </c>
      <c r="D1" s="1" t="s">
        <v>17</v>
      </c>
      <c r="G1" s="1" t="e">
        <f>SUM(G3:G125)</f>
        <v>#N/A</v>
      </c>
    </row>
    <row r="2" spans="1:7" s="4" customFormat="1" ht="18.75" thickTop="1" thickBot="1" x14ac:dyDescent="0.35">
      <c r="A2" s="3" t="s">
        <v>152</v>
      </c>
      <c r="B2" s="3"/>
    </row>
    <row r="3" spans="1:7" ht="30.75" thickTop="1" x14ac:dyDescent="0.25">
      <c r="A3" s="2" t="s">
        <v>153</v>
      </c>
      <c r="B3" s="2" t="s">
        <v>20</v>
      </c>
      <c r="C3" s="9"/>
      <c r="D3" s="9"/>
      <c r="E3" cm="1">
        <f t="array" ref="E3">_xlfn.SWITCH(B3, "Critical", 5, "High", 4, "Medium", 3, "Low", 2, "Future", 1)</f>
        <v>4</v>
      </c>
      <c r="F3" t="e" cm="1">
        <f t="array" ref="F3">_xlfn.SWITCH(C3, "Core Functionality", 5, "Configurable", 4, "Custom", 3, "Not Available", 0, "Either/Or", 0)</f>
        <v>#N/A</v>
      </c>
      <c r="G3" t="e">
        <f t="shared" ref="G3:G14" si="0">E3*F3</f>
        <v>#N/A</v>
      </c>
    </row>
    <row r="4" spans="1:7" ht="30" x14ac:dyDescent="0.25">
      <c r="A4" s="2" t="s">
        <v>154</v>
      </c>
      <c r="B4" s="2" t="s">
        <v>20</v>
      </c>
      <c r="C4" s="9"/>
      <c r="D4" s="9"/>
      <c r="E4" cm="1">
        <f t="array" ref="E4">_xlfn.SWITCH(B4, "Critical", 5, "High", 4, "Medium", 3, "Low", 2, "Future", 1)</f>
        <v>4</v>
      </c>
      <c r="F4" t="e" cm="1">
        <f t="array" ref="F4">_xlfn.SWITCH(C4, "Core Functionality", 5, "Configurable", 4, "Custom", 3, "Not Available", 0, "Either/Or", 0)</f>
        <v>#N/A</v>
      </c>
      <c r="G4" t="e">
        <f t="shared" si="0"/>
        <v>#N/A</v>
      </c>
    </row>
    <row r="5" spans="1:7" ht="30" x14ac:dyDescent="0.25">
      <c r="A5" s="2" t="s">
        <v>155</v>
      </c>
      <c r="B5" s="2" t="s">
        <v>20</v>
      </c>
      <c r="C5" s="9"/>
      <c r="D5" s="9"/>
      <c r="E5" cm="1">
        <f t="array" ref="E5">_xlfn.SWITCH(B5, "Critical", 5, "High", 4, "Medium", 3, "Low", 2, "Future", 1)</f>
        <v>4</v>
      </c>
      <c r="F5" t="e" cm="1">
        <f t="array" ref="F5">_xlfn.SWITCH(C5, "Core Functionality", 5, "Configurable", 4, "Custom", 3, "Not Available", 0, "Either/Or", 0)</f>
        <v>#N/A</v>
      </c>
      <c r="G5" t="e">
        <f t="shared" si="0"/>
        <v>#N/A</v>
      </c>
    </row>
    <row r="6" spans="1:7" ht="30" x14ac:dyDescent="0.25">
      <c r="A6" s="2" t="s">
        <v>156</v>
      </c>
      <c r="B6" s="2" t="s">
        <v>20</v>
      </c>
      <c r="C6" s="9"/>
      <c r="D6" s="9"/>
      <c r="E6" cm="1">
        <f t="array" ref="E6">_xlfn.SWITCH(B6, "Critical", 5, "High", 4, "Medium", 3, "Low", 2, "Future", 1)</f>
        <v>4</v>
      </c>
      <c r="F6" t="e" cm="1">
        <f t="array" ref="F6">_xlfn.SWITCH(C6, "Core Functionality", 5, "Configurable", 4, "Custom", 3, "Not Available", 0, "Either/Or", 0)</f>
        <v>#N/A</v>
      </c>
      <c r="G6" t="e">
        <f t="shared" si="0"/>
        <v>#N/A</v>
      </c>
    </row>
    <row r="7" spans="1:7" x14ac:dyDescent="0.25">
      <c r="A7" s="2" t="s">
        <v>157</v>
      </c>
      <c r="B7" s="2" t="s">
        <v>48</v>
      </c>
      <c r="C7" s="9"/>
      <c r="D7" s="9"/>
      <c r="E7" cm="1">
        <f t="array" ref="E7">_xlfn.SWITCH(B7, "Critical", 5, "High", 4, "Medium", 3, "Low", 2, "Future", 1)</f>
        <v>2</v>
      </c>
      <c r="F7" t="e" cm="1">
        <f t="array" ref="F7">_xlfn.SWITCH(C7, "Core Functionality", 5, "Configurable", 4, "Custom", 3, "Not Available", 0, "Either/Or", 0)</f>
        <v>#N/A</v>
      </c>
      <c r="G7" t="e">
        <f t="shared" si="0"/>
        <v>#N/A</v>
      </c>
    </row>
    <row r="8" spans="1:7" ht="30" x14ac:dyDescent="0.25">
      <c r="A8" s="2" t="s">
        <v>158</v>
      </c>
      <c r="B8" s="2" t="s">
        <v>26</v>
      </c>
      <c r="C8" s="9"/>
      <c r="D8" s="9"/>
      <c r="E8" cm="1">
        <f t="array" ref="E8">_xlfn.SWITCH(B8, "Critical", 5, "High", 4, "Medium", 3, "Low", 2, "Future", 1)</f>
        <v>3</v>
      </c>
      <c r="F8" t="e" cm="1">
        <f t="array" ref="F8">_xlfn.SWITCH(C8, "Core Functionality", 5, "Configurable", 4, "Custom", 3, "Not Available", 0, "Either/Or", 0)</f>
        <v>#N/A</v>
      </c>
      <c r="G8" t="e">
        <f t="shared" si="0"/>
        <v>#N/A</v>
      </c>
    </row>
    <row r="9" spans="1:7" x14ac:dyDescent="0.25">
      <c r="A9" s="2" t="s">
        <v>159</v>
      </c>
      <c r="B9" s="2" t="s">
        <v>26</v>
      </c>
      <c r="C9" s="9"/>
      <c r="D9" s="9"/>
      <c r="E9" cm="1">
        <f t="array" ref="E9">_xlfn.SWITCH(B9, "Critical", 5, "High", 4, "Medium", 3, "Low", 2, "Future", 1)</f>
        <v>3</v>
      </c>
      <c r="F9" t="e" cm="1">
        <f t="array" ref="F9">_xlfn.SWITCH(C9, "Core Functionality", 5, "Configurable", 4, "Custom", 3, "Not Available", 0, "Either/Or", 0)</f>
        <v>#N/A</v>
      </c>
      <c r="G9" t="e">
        <f t="shared" si="0"/>
        <v>#N/A</v>
      </c>
    </row>
    <row r="10" spans="1:7" ht="30" x14ac:dyDescent="0.25">
      <c r="A10" s="2" t="s">
        <v>160</v>
      </c>
      <c r="B10" s="2" t="s">
        <v>26</v>
      </c>
      <c r="C10" s="9"/>
      <c r="D10" s="9"/>
      <c r="E10" cm="1">
        <f t="array" ref="E10">_xlfn.SWITCH(B10, "Critical", 5, "High", 4, "Medium", 3, "Low", 2, "Future", 1)</f>
        <v>3</v>
      </c>
      <c r="F10" t="e" cm="1">
        <f t="array" ref="F10">_xlfn.SWITCH(C10, "Core Functionality", 5, "Configurable", 4, "Custom", 3, "Not Available", 0, "Either/Or", 0)</f>
        <v>#N/A</v>
      </c>
      <c r="G10" t="e">
        <f t="shared" si="0"/>
        <v>#N/A</v>
      </c>
    </row>
    <row r="11" spans="1:7" x14ac:dyDescent="0.25">
      <c r="A11" s="2" t="s">
        <v>139</v>
      </c>
      <c r="B11" s="2" t="s">
        <v>20</v>
      </c>
      <c r="C11" s="9"/>
      <c r="D11" s="9"/>
      <c r="E11" cm="1">
        <f t="array" ref="E11">_xlfn.SWITCH(B11, "Critical", 5, "High", 4, "Medium", 3, "Low", 2, "Future", 1)</f>
        <v>4</v>
      </c>
      <c r="F11" t="e" cm="1">
        <f t="array" ref="F11">_xlfn.SWITCH(C11, "Core Functionality", 5, "Configurable", 4, "Custom", 3, "Not Available", 0, "Either/Or", 0)</f>
        <v>#N/A</v>
      </c>
      <c r="G11" t="e">
        <f t="shared" si="0"/>
        <v>#N/A</v>
      </c>
    </row>
    <row r="12" spans="1:7" ht="45" x14ac:dyDescent="0.25">
      <c r="A12" s="2" t="s">
        <v>161</v>
      </c>
      <c r="B12" s="2" t="s">
        <v>26</v>
      </c>
      <c r="C12" s="9"/>
      <c r="D12" s="9"/>
      <c r="E12" cm="1">
        <f t="array" ref="E12">_xlfn.SWITCH(B12, "Critical", 5, "High", 4, "Medium", 3, "Low", 2, "Future", 1)</f>
        <v>3</v>
      </c>
      <c r="F12" t="e" cm="1">
        <f t="array" ref="F12">_xlfn.SWITCH(C12, "Core Functionality", 5, "Configurable", 4, "Custom", 3, "Not Available", 0, "Either/Or", 0)</f>
        <v>#N/A</v>
      </c>
      <c r="G12" t="e">
        <f t="shared" si="0"/>
        <v>#N/A</v>
      </c>
    </row>
    <row r="13" spans="1:7" x14ac:dyDescent="0.25">
      <c r="A13" s="2" t="s">
        <v>162</v>
      </c>
      <c r="B13" s="2" t="s">
        <v>20</v>
      </c>
      <c r="C13" s="9"/>
      <c r="D13" s="9"/>
      <c r="E13" cm="1">
        <f t="array" ref="E13">_xlfn.SWITCH(B13, "Critical", 5, "High", 4, "Medium", 3, "Low", 2, "Future", 1)</f>
        <v>4</v>
      </c>
      <c r="F13" t="e" cm="1">
        <f t="array" ref="F13">_xlfn.SWITCH(C13, "Core Functionality", 5, "Configurable", 4, "Custom", 3, "Not Available", 0, "Either/Or", 0)</f>
        <v>#N/A</v>
      </c>
      <c r="G13" t="e">
        <f t="shared" si="0"/>
        <v>#N/A</v>
      </c>
    </row>
    <row r="14" spans="1:7" ht="30" x14ac:dyDescent="0.25">
      <c r="A14" s="2" t="s">
        <v>163</v>
      </c>
      <c r="B14" s="2" t="s">
        <v>26</v>
      </c>
      <c r="C14" s="9"/>
      <c r="D14" s="9"/>
      <c r="E14" cm="1">
        <f t="array" ref="E14">_xlfn.SWITCH(B14, "Critical", 5, "High", 4, "Medium", 3, "Low", 2, "Future", 1)</f>
        <v>3</v>
      </c>
      <c r="F14" t="e" cm="1">
        <f t="array" ref="F14">_xlfn.SWITCH(C14, "Core Functionality", 5, "Configurable", 4, "Custom", 3, "Not Available", 0, "Either/Or", 0)</f>
        <v>#N/A</v>
      </c>
      <c r="G14" t="e">
        <f t="shared" si="0"/>
        <v>#N/A</v>
      </c>
    </row>
    <row r="15" spans="1:7" x14ac:dyDescent="0.25">
      <c r="A15" s="2"/>
      <c r="C15" s="9"/>
      <c r="D15" s="9"/>
    </row>
    <row r="16" spans="1:7" s="4" customFormat="1" ht="18" thickBot="1" x14ac:dyDescent="0.35">
      <c r="A16" s="3" t="s">
        <v>164</v>
      </c>
      <c r="B16" s="3"/>
      <c r="C16" s="11"/>
      <c r="D16" s="11"/>
    </row>
    <row r="17" spans="1:7" ht="15.75" thickTop="1" x14ac:dyDescent="0.25">
      <c r="A17" s="2" t="s">
        <v>165</v>
      </c>
      <c r="B17" s="2" t="s">
        <v>20</v>
      </c>
      <c r="C17" s="9"/>
      <c r="D17" s="9"/>
      <c r="E17" cm="1">
        <f t="array" ref="E17">_xlfn.SWITCH(B17, "Critical", 5, "High", 4, "Medium", 3, "Low", 2, "Future", 1)</f>
        <v>4</v>
      </c>
      <c r="F17" t="e" cm="1">
        <f t="array" ref="F17">_xlfn.SWITCH(C17, "Core Functionality", 5, "Configurable", 4, "Custom", 3, "Not Available", 0, "Either/Or", 0)</f>
        <v>#N/A</v>
      </c>
      <c r="G17" t="e">
        <f t="shared" ref="G17:G24" si="1">E17*F17</f>
        <v>#N/A</v>
      </c>
    </row>
    <row r="18" spans="1:7" x14ac:dyDescent="0.25">
      <c r="A18" s="2" t="s">
        <v>139</v>
      </c>
      <c r="B18" s="2" t="s">
        <v>20</v>
      </c>
      <c r="C18" s="9"/>
      <c r="D18" s="9"/>
      <c r="E18" cm="1">
        <f t="array" ref="E18">_xlfn.SWITCH(B18, "Critical", 5, "High", 4, "Medium", 3, "Low", 2, "Future", 1)</f>
        <v>4</v>
      </c>
      <c r="F18" t="e" cm="1">
        <f t="array" ref="F18">_xlfn.SWITCH(C18, "Core Functionality", 5, "Configurable", 4, "Custom", 3, "Not Available", 0, "Either/Or", 0)</f>
        <v>#N/A</v>
      </c>
      <c r="G18" t="e">
        <f t="shared" si="1"/>
        <v>#N/A</v>
      </c>
    </row>
    <row r="19" spans="1:7" x14ac:dyDescent="0.25">
      <c r="A19" s="2" t="s">
        <v>166</v>
      </c>
      <c r="B19" s="2" t="s">
        <v>20</v>
      </c>
      <c r="C19" s="9"/>
      <c r="D19" s="9"/>
      <c r="E19" cm="1">
        <f t="array" ref="E19">_xlfn.SWITCH(B19, "Critical", 5, "High", 4, "Medium", 3, "Low", 2, "Future", 1)</f>
        <v>4</v>
      </c>
      <c r="F19" t="e" cm="1">
        <f t="array" ref="F19">_xlfn.SWITCH(C19, "Core Functionality", 5, "Configurable", 4, "Custom", 3, "Not Available", 0, "Either/Or", 0)</f>
        <v>#N/A</v>
      </c>
      <c r="G19" t="e">
        <f t="shared" si="1"/>
        <v>#N/A</v>
      </c>
    </row>
    <row r="20" spans="1:7" ht="30" x14ac:dyDescent="0.25">
      <c r="A20" s="2" t="s">
        <v>167</v>
      </c>
      <c r="B20" s="2" t="s">
        <v>20</v>
      </c>
      <c r="C20" s="9"/>
      <c r="D20" s="9"/>
      <c r="E20" cm="1">
        <f t="array" ref="E20">_xlfn.SWITCH(B20, "Critical", 5, "High", 4, "Medium", 3, "Low", 2, "Future", 1)</f>
        <v>4</v>
      </c>
      <c r="F20" t="e" cm="1">
        <f t="array" ref="F20">_xlfn.SWITCH(C20, "Core Functionality", 5, "Configurable", 4, "Custom", 3, "Not Available", 0, "Either/Or", 0)</f>
        <v>#N/A</v>
      </c>
      <c r="G20" t="e">
        <f t="shared" si="1"/>
        <v>#N/A</v>
      </c>
    </row>
    <row r="21" spans="1:7" ht="30" x14ac:dyDescent="0.25">
      <c r="A21" s="2" t="s">
        <v>168</v>
      </c>
      <c r="B21" s="2" t="s">
        <v>26</v>
      </c>
      <c r="C21" s="9"/>
      <c r="D21" s="9"/>
      <c r="E21" cm="1">
        <f t="array" ref="E21">_xlfn.SWITCH(B21, "Critical", 5, "High", 4, "Medium", 3, "Low", 2, "Future", 1)</f>
        <v>3</v>
      </c>
      <c r="F21" t="e" cm="1">
        <f t="array" ref="F21">_xlfn.SWITCH(C21, "Core Functionality", 5, "Configurable", 4, "Custom", 3, "Not Available", 0, "Either/Or", 0)</f>
        <v>#N/A</v>
      </c>
      <c r="G21" t="e">
        <f t="shared" si="1"/>
        <v>#N/A</v>
      </c>
    </row>
    <row r="22" spans="1:7" ht="30" x14ac:dyDescent="0.25">
      <c r="A22" s="2" t="s">
        <v>169</v>
      </c>
      <c r="B22" s="2" t="s">
        <v>26</v>
      </c>
      <c r="C22" s="9"/>
      <c r="D22" s="9"/>
      <c r="E22" cm="1">
        <f t="array" ref="E22">_xlfn.SWITCH(B22, "Critical", 5, "High", 4, "Medium", 3, "Low", 2, "Future", 1)</f>
        <v>3</v>
      </c>
      <c r="F22" t="e" cm="1">
        <f t="array" ref="F22">_xlfn.SWITCH(C22, "Core Functionality", 5, "Configurable", 4, "Custom", 3, "Not Available", 0, "Either/Or", 0)</f>
        <v>#N/A</v>
      </c>
      <c r="G22" t="e">
        <f t="shared" si="1"/>
        <v>#N/A</v>
      </c>
    </row>
    <row r="23" spans="1:7" ht="30" x14ac:dyDescent="0.25">
      <c r="A23" s="2" t="s">
        <v>170</v>
      </c>
      <c r="B23" s="2" t="s">
        <v>26</v>
      </c>
      <c r="C23" s="9"/>
      <c r="D23" s="9"/>
      <c r="E23" cm="1">
        <f t="array" ref="E23">_xlfn.SWITCH(B23, "Critical", 5, "High", 4, "Medium", 3, "Low", 2, "Future", 1)</f>
        <v>3</v>
      </c>
      <c r="F23" t="e" cm="1">
        <f t="array" ref="F23">_xlfn.SWITCH(C23, "Core Functionality", 5, "Configurable", 4, "Custom", 3, "Not Available", 0, "Either/Or", 0)</f>
        <v>#N/A</v>
      </c>
      <c r="G23" t="e">
        <f t="shared" si="1"/>
        <v>#N/A</v>
      </c>
    </row>
    <row r="24" spans="1:7" x14ac:dyDescent="0.25">
      <c r="A24" s="2" t="s">
        <v>171</v>
      </c>
      <c r="B24" s="2" t="s">
        <v>20</v>
      </c>
      <c r="C24" s="9"/>
      <c r="D24" s="9"/>
      <c r="E24" cm="1">
        <f t="array" ref="E24">_xlfn.SWITCH(B24, "Critical", 5, "High", 4, "Medium", 3, "Low", 2, "Future", 1)</f>
        <v>4</v>
      </c>
      <c r="F24" t="e" cm="1">
        <f t="array" ref="F24">_xlfn.SWITCH(C24, "Core Functionality", 5, "Configurable", 4, "Custom", 3, "Not Available", 0, "Either/Or", 0)</f>
        <v>#N/A</v>
      </c>
      <c r="G24" t="e">
        <f t="shared" si="1"/>
        <v>#N/A</v>
      </c>
    </row>
    <row r="25" spans="1:7" x14ac:dyDescent="0.25">
      <c r="A25" s="2"/>
      <c r="C25" s="9"/>
      <c r="D25" s="9"/>
    </row>
    <row r="26" spans="1:7" s="4" customFormat="1" ht="18" thickBot="1" x14ac:dyDescent="0.35">
      <c r="A26" s="3" t="s">
        <v>172</v>
      </c>
      <c r="B26" s="3"/>
      <c r="C26" s="11"/>
      <c r="D26" s="11"/>
    </row>
    <row r="27" spans="1:7" ht="30.75" thickTop="1" x14ac:dyDescent="0.25">
      <c r="A27" s="2" t="s">
        <v>173</v>
      </c>
      <c r="B27" s="2" t="s">
        <v>26</v>
      </c>
      <c r="C27" s="9"/>
      <c r="D27" s="9"/>
      <c r="E27" cm="1">
        <f t="array" ref="E27">_xlfn.SWITCH(B27, "Critical", 5, "High", 4, "Medium", 3, "Low", 2, "Future", 1)</f>
        <v>3</v>
      </c>
      <c r="F27" t="e" cm="1">
        <f t="array" ref="F27">_xlfn.SWITCH(C27, "Core Functionality", 5, "Configurable", 4, "Custom", 3, "Not Available", 0, "Either/Or", 0)</f>
        <v>#N/A</v>
      </c>
      <c r="G27" t="e">
        <f>E27*F27</f>
        <v>#N/A</v>
      </c>
    </row>
    <row r="28" spans="1:7" ht="30" x14ac:dyDescent="0.25">
      <c r="A28" s="2" t="s">
        <v>174</v>
      </c>
      <c r="B28" s="2" t="s">
        <v>20</v>
      </c>
      <c r="C28" s="9"/>
      <c r="D28" s="9"/>
      <c r="E28" cm="1">
        <f t="array" ref="E28">_xlfn.SWITCH(B28, "Critical", 5, "High", 4, "Medium", 3, "Low", 2, "Future", 1)</f>
        <v>4</v>
      </c>
      <c r="F28" t="e" cm="1">
        <f t="array" ref="F28">_xlfn.SWITCH(C28, "Core Functionality", 5, "Configurable", 4, "Custom", 3, "Not Available", 0, "Either/Or", 0)</f>
        <v>#N/A</v>
      </c>
      <c r="G28" t="e">
        <f>E28*F28</f>
        <v>#N/A</v>
      </c>
    </row>
    <row r="29" spans="1:7" x14ac:dyDescent="0.25">
      <c r="A29" s="2" t="s">
        <v>175</v>
      </c>
      <c r="B29" s="2" t="s">
        <v>20</v>
      </c>
      <c r="C29" s="9"/>
      <c r="D29" s="9"/>
      <c r="E29" cm="1">
        <f t="array" ref="E29">_xlfn.SWITCH(B29, "Critical", 5, "High", 4, "Medium", 3, "Low", 2, "Future", 1)</f>
        <v>4</v>
      </c>
      <c r="F29" t="e" cm="1">
        <f t="array" ref="F29">_xlfn.SWITCH(C29, "Core Functionality", 5, "Configurable", 4, "Custom", 3, "Not Available", 0, "Either/Or", 0)</f>
        <v>#N/A</v>
      </c>
      <c r="G29" t="e">
        <f>E29*F29</f>
        <v>#N/A</v>
      </c>
    </row>
    <row r="30" spans="1:7" ht="45" x14ac:dyDescent="0.25">
      <c r="A30" s="2" t="s">
        <v>176</v>
      </c>
      <c r="B30" s="2" t="s">
        <v>26</v>
      </c>
      <c r="C30" s="9"/>
      <c r="D30" s="9"/>
      <c r="E30" cm="1">
        <f t="array" ref="E30">_xlfn.SWITCH(B30, "Critical", 5, "High", 4, "Medium", 3, "Low", 2, "Future", 1)</f>
        <v>3</v>
      </c>
      <c r="F30" t="e" cm="1">
        <f t="array" ref="F30">_xlfn.SWITCH(C30, "Core Functionality", 5, "Configurable", 4, "Custom", 3, "Not Available", 0, "Either/Or", 0)</f>
        <v>#N/A</v>
      </c>
      <c r="G30" t="e">
        <f>E30*F30</f>
        <v>#N/A</v>
      </c>
    </row>
    <row r="31" spans="1:7" x14ac:dyDescent="0.25">
      <c r="A31" s="2"/>
      <c r="C31" s="9"/>
      <c r="D31" s="9"/>
    </row>
    <row r="32" spans="1:7" s="4" customFormat="1" ht="18" thickBot="1" x14ac:dyDescent="0.35">
      <c r="A32" s="3" t="s">
        <v>177</v>
      </c>
      <c r="B32" s="3"/>
      <c r="C32" s="11"/>
      <c r="D32" s="11"/>
    </row>
    <row r="33" spans="1:7" ht="15.75" thickTop="1" x14ac:dyDescent="0.25">
      <c r="A33" s="2" t="s">
        <v>178</v>
      </c>
      <c r="B33" s="2" t="s">
        <v>20</v>
      </c>
      <c r="C33" s="9"/>
      <c r="D33" s="9"/>
      <c r="E33" cm="1">
        <f t="array" ref="E33">_xlfn.SWITCH(B33, "Critical", 5, "High", 4, "Medium", 3, "Low", 2, "Future", 1)</f>
        <v>4</v>
      </c>
      <c r="F33" t="e" cm="1">
        <f t="array" ref="F33">_xlfn.SWITCH(C33, "Core Functionality", 5, "Configurable", 4, "Custom", 3, "Not Available", 0, "Either/Or", 0)</f>
        <v>#N/A</v>
      </c>
      <c r="G33" t="e">
        <f>E33*F33</f>
        <v>#N/A</v>
      </c>
    </row>
    <row r="34" spans="1:7" x14ac:dyDescent="0.25">
      <c r="A34" s="2" t="s">
        <v>179</v>
      </c>
      <c r="B34" s="2" t="s">
        <v>20</v>
      </c>
      <c r="C34" s="9"/>
      <c r="D34" s="9"/>
      <c r="E34" cm="1">
        <f t="array" ref="E34">_xlfn.SWITCH(B34, "Critical", 5, "High", 4, "Medium", 3, "Low", 2, "Future", 1)</f>
        <v>4</v>
      </c>
      <c r="F34" t="e" cm="1">
        <f t="array" ref="F34">_xlfn.SWITCH(C34, "Core Functionality", 5, "Configurable", 4, "Custom", 3, "Not Available", 0, "Either/Or", 0)</f>
        <v>#N/A</v>
      </c>
      <c r="G34" t="e">
        <f>E34*F34</f>
        <v>#N/A</v>
      </c>
    </row>
    <row r="35" spans="1:7" x14ac:dyDescent="0.25">
      <c r="A35" s="2" t="s">
        <v>180</v>
      </c>
      <c r="B35" s="2" t="s">
        <v>20</v>
      </c>
      <c r="C35" s="9"/>
      <c r="D35" s="9"/>
      <c r="E35" cm="1">
        <f t="array" ref="E35">_xlfn.SWITCH(B35, "Critical", 5, "High", 4, "Medium", 3, "Low", 2, "Future", 1)</f>
        <v>4</v>
      </c>
      <c r="F35" t="e" cm="1">
        <f t="array" ref="F35">_xlfn.SWITCH(C35, "Core Functionality", 5, "Configurable", 4, "Custom", 3, "Not Available", 0, "Either/Or", 0)</f>
        <v>#N/A</v>
      </c>
      <c r="G35" t="e">
        <f>E35*F35</f>
        <v>#N/A</v>
      </c>
    </row>
    <row r="36" spans="1:7" x14ac:dyDescent="0.25">
      <c r="A36" s="2" t="s">
        <v>181</v>
      </c>
      <c r="B36" s="2" t="s">
        <v>20</v>
      </c>
      <c r="C36" s="9"/>
      <c r="D36" s="9"/>
      <c r="E36" cm="1">
        <f t="array" ref="E36">_xlfn.SWITCH(B36, "Critical", 5, "High", 4, "Medium", 3, "Low", 2, "Future", 1)</f>
        <v>4</v>
      </c>
      <c r="F36" t="e" cm="1">
        <f t="array" ref="F36">_xlfn.SWITCH(C36, "Core Functionality", 5, "Configurable", 4, "Custom", 3, "Not Available", 0, "Either/Or", 0)</f>
        <v>#N/A</v>
      </c>
      <c r="G36" t="e">
        <f>E36*F36</f>
        <v>#N/A</v>
      </c>
    </row>
    <row r="37" spans="1:7" ht="29.1" customHeight="1" x14ac:dyDescent="0.25">
      <c r="A37" s="2" t="s">
        <v>182</v>
      </c>
      <c r="B37" s="2" t="s">
        <v>26</v>
      </c>
      <c r="C37" s="9"/>
      <c r="D37" s="9"/>
      <c r="E37" cm="1">
        <f t="array" ref="E37">_xlfn.SWITCH(B37, "Critical", 5, "High", 4, "Medium", 3, "Low", 2, "Future", 1)</f>
        <v>3</v>
      </c>
      <c r="F37" t="e" cm="1">
        <f t="array" ref="F37">_xlfn.SWITCH(C37, "Core Functionality", 5, "Configurable", 4, "Custom", 3, "Not Available", 0, "Either/Or", 0)</f>
        <v>#N/A</v>
      </c>
      <c r="G37" t="e">
        <f>E37*F37</f>
        <v>#N/A</v>
      </c>
    </row>
    <row r="38" spans="1:7" x14ac:dyDescent="0.25">
      <c r="A38" s="2"/>
      <c r="C38" s="9"/>
      <c r="D38" s="9"/>
    </row>
    <row r="39" spans="1:7" s="4" customFormat="1" ht="18" thickBot="1" x14ac:dyDescent="0.35">
      <c r="A39" s="3" t="s">
        <v>183</v>
      </c>
      <c r="B39" s="3"/>
      <c r="C39" s="11"/>
      <c r="D39" s="11"/>
    </row>
    <row r="40" spans="1:7" ht="15.75" thickTop="1" x14ac:dyDescent="0.25">
      <c r="A40" s="2" t="s">
        <v>184</v>
      </c>
      <c r="B40" s="2" t="s">
        <v>20</v>
      </c>
      <c r="C40" s="9"/>
      <c r="D40" s="9"/>
      <c r="E40" cm="1">
        <f t="array" ref="E40">_xlfn.SWITCH(B40, "Critical", 5, "High", 4, "Medium", 3, "Low", 2, "Future", 1)</f>
        <v>4</v>
      </c>
      <c r="F40" t="e" cm="1">
        <f t="array" ref="F40">_xlfn.SWITCH(C40, "Core Functionality", 5, "Configurable", 4, "Custom", 3, "Not Available", 0, "Either/Or", 0)</f>
        <v>#N/A</v>
      </c>
      <c r="G40" t="e">
        <f t="shared" ref="G40:G47" si="2">E40*F40</f>
        <v>#N/A</v>
      </c>
    </row>
    <row r="41" spans="1:7" x14ac:dyDescent="0.25">
      <c r="A41" s="2" t="s">
        <v>185</v>
      </c>
      <c r="B41" s="2" t="s">
        <v>20</v>
      </c>
      <c r="C41" s="9"/>
      <c r="D41" s="9"/>
      <c r="E41" cm="1">
        <f t="array" ref="E41">_xlfn.SWITCH(B41, "Critical", 5, "High", 4, "Medium", 3, "Low", 2, "Future", 1)</f>
        <v>4</v>
      </c>
      <c r="F41" t="e" cm="1">
        <f t="array" ref="F41">_xlfn.SWITCH(C41, "Core Functionality", 5, "Configurable", 4, "Custom", 3, "Not Available", 0, "Either/Or", 0)</f>
        <v>#N/A</v>
      </c>
      <c r="G41" t="e">
        <f t="shared" si="2"/>
        <v>#N/A</v>
      </c>
    </row>
    <row r="42" spans="1:7" x14ac:dyDescent="0.25">
      <c r="A42" s="2" t="s">
        <v>186</v>
      </c>
      <c r="B42" s="2" t="s">
        <v>20</v>
      </c>
      <c r="C42" s="9"/>
      <c r="D42" s="9"/>
      <c r="E42" cm="1">
        <f t="array" ref="E42">_xlfn.SWITCH(B42, "Critical", 5, "High", 4, "Medium", 3, "Low", 2, "Future", 1)</f>
        <v>4</v>
      </c>
      <c r="F42" t="e" cm="1">
        <f t="array" ref="F42">_xlfn.SWITCH(C42, "Core Functionality", 5, "Configurable", 4, "Custom", 3, "Not Available", 0, "Either/Or", 0)</f>
        <v>#N/A</v>
      </c>
      <c r="G42" t="e">
        <f t="shared" si="2"/>
        <v>#N/A</v>
      </c>
    </row>
    <row r="43" spans="1:7" x14ac:dyDescent="0.25">
      <c r="A43" s="2" t="s">
        <v>187</v>
      </c>
      <c r="B43" s="2" t="s">
        <v>20</v>
      </c>
      <c r="C43" s="9"/>
      <c r="D43" s="9"/>
      <c r="E43" cm="1">
        <f t="array" ref="E43">_xlfn.SWITCH(B43, "Critical", 5, "High", 4, "Medium", 3, "Low", 2, "Future", 1)</f>
        <v>4</v>
      </c>
      <c r="F43" t="e" cm="1">
        <f t="array" ref="F43">_xlfn.SWITCH(C43, "Core Functionality", 5, "Configurable", 4, "Custom", 3, "Not Available", 0, "Either/Or", 0)</f>
        <v>#N/A</v>
      </c>
      <c r="G43" t="e">
        <f t="shared" si="2"/>
        <v>#N/A</v>
      </c>
    </row>
    <row r="44" spans="1:7" x14ac:dyDescent="0.25">
      <c r="A44" s="2" t="s">
        <v>188</v>
      </c>
      <c r="B44" s="2" t="s">
        <v>26</v>
      </c>
      <c r="C44" s="9"/>
      <c r="D44" s="9"/>
      <c r="E44" cm="1">
        <f t="array" ref="E44">_xlfn.SWITCH(B44, "Critical", 5, "High", 4, "Medium", 3, "Low", 2, "Future", 1)</f>
        <v>3</v>
      </c>
      <c r="F44" t="e" cm="1">
        <f t="array" ref="F44">_xlfn.SWITCH(C44, "Core Functionality", 5, "Configurable", 4, "Custom", 3, "Not Available", 0, "Either/Or", 0)</f>
        <v>#N/A</v>
      </c>
      <c r="G44" t="e">
        <f t="shared" si="2"/>
        <v>#N/A</v>
      </c>
    </row>
    <row r="45" spans="1:7" ht="43.5" customHeight="1" x14ac:dyDescent="0.25">
      <c r="A45" s="2" t="s">
        <v>189</v>
      </c>
      <c r="B45" s="2" t="s">
        <v>26</v>
      </c>
      <c r="C45" s="9"/>
      <c r="D45" s="9"/>
      <c r="E45" cm="1">
        <f t="array" ref="E45">_xlfn.SWITCH(B45, "Critical", 5, "High", 4, "Medium", 3, "Low", 2, "Future", 1)</f>
        <v>3</v>
      </c>
      <c r="F45" t="e" cm="1">
        <f t="array" ref="F45">_xlfn.SWITCH(C45, "Core Functionality", 5, "Configurable", 4, "Custom", 3, "Not Available", 0, "Either/Or", 0)</f>
        <v>#N/A</v>
      </c>
      <c r="G45" t="e">
        <f t="shared" si="2"/>
        <v>#N/A</v>
      </c>
    </row>
    <row r="46" spans="1:7" ht="30" x14ac:dyDescent="0.25">
      <c r="A46" s="2" t="s">
        <v>190</v>
      </c>
      <c r="B46" s="2" t="s">
        <v>26</v>
      </c>
      <c r="C46" s="9"/>
      <c r="D46" s="9"/>
      <c r="E46" cm="1">
        <f t="array" ref="E46">_xlfn.SWITCH(B46, "Critical", 5, "High", 4, "Medium", 3, "Low", 2, "Future", 1)</f>
        <v>3</v>
      </c>
      <c r="F46" t="e" cm="1">
        <f t="array" ref="F46">_xlfn.SWITCH(C46, "Core Functionality", 5, "Configurable", 4, "Custom", 3, "Not Available", 0, "Either/Or", 0)</f>
        <v>#N/A</v>
      </c>
      <c r="G46" t="e">
        <f t="shared" si="2"/>
        <v>#N/A</v>
      </c>
    </row>
    <row r="47" spans="1:7" x14ac:dyDescent="0.25">
      <c r="A47" s="2" t="s">
        <v>191</v>
      </c>
      <c r="B47" s="2" t="s">
        <v>20</v>
      </c>
      <c r="C47" s="9"/>
      <c r="D47" s="9"/>
      <c r="E47" cm="1">
        <f t="array" ref="E47">_xlfn.SWITCH(B47, "Critical", 5, "High", 4, "Medium", 3, "Low", 2, "Future", 1)</f>
        <v>4</v>
      </c>
      <c r="F47" t="e" cm="1">
        <f t="array" ref="F47">_xlfn.SWITCH(C47, "Core Functionality", 5, "Configurable", 4, "Custom", 3, "Not Available", 0, "Either/Or", 0)</f>
        <v>#N/A</v>
      </c>
      <c r="G47" t="e">
        <f t="shared" si="2"/>
        <v>#N/A</v>
      </c>
    </row>
    <row r="48" spans="1:7" x14ac:dyDescent="0.25">
      <c r="A48" s="2"/>
      <c r="C48" s="9"/>
      <c r="D48" s="9"/>
    </row>
    <row r="49" spans="1:7" s="4" customFormat="1" ht="18" thickBot="1" x14ac:dyDescent="0.35">
      <c r="A49" s="3" t="s">
        <v>192</v>
      </c>
      <c r="B49" s="3"/>
      <c r="C49" s="11"/>
      <c r="D49" s="11"/>
    </row>
    <row r="50" spans="1:7" ht="30.75" thickTop="1" x14ac:dyDescent="0.25">
      <c r="A50" s="2" t="s">
        <v>193</v>
      </c>
      <c r="B50" s="2" t="s">
        <v>26</v>
      </c>
      <c r="C50" s="9"/>
      <c r="D50" s="9"/>
      <c r="E50" cm="1">
        <f t="array" ref="E50">_xlfn.SWITCH(B50, "Critical", 5, "High", 4, "Medium", 3, "Low", 2, "Future", 1)</f>
        <v>3</v>
      </c>
      <c r="F50" t="e" cm="1">
        <f t="array" ref="F50">_xlfn.SWITCH(C50, "Core Functionality", 5, "Configurable", 4, "Custom", 3, "Not Available", 0, "Either/Or", 0)</f>
        <v>#N/A</v>
      </c>
      <c r="G50" t="e">
        <f t="shared" ref="G50:G59" si="3">E50*F50</f>
        <v>#N/A</v>
      </c>
    </row>
    <row r="51" spans="1:7" x14ac:dyDescent="0.25">
      <c r="A51" s="2" t="s">
        <v>194</v>
      </c>
      <c r="B51" s="2" t="s">
        <v>20</v>
      </c>
      <c r="C51" s="9"/>
      <c r="D51" s="9"/>
      <c r="E51" cm="1">
        <f t="array" ref="E51">_xlfn.SWITCH(B51, "Critical", 5, "High", 4, "Medium", 3, "Low", 2, "Future", 1)</f>
        <v>4</v>
      </c>
      <c r="F51" t="e" cm="1">
        <f t="array" ref="F51">_xlfn.SWITCH(C51, "Core Functionality", 5, "Configurable", 4, "Custom", 3, "Not Available", 0, "Either/Or", 0)</f>
        <v>#N/A</v>
      </c>
      <c r="G51" t="e">
        <f t="shared" si="3"/>
        <v>#N/A</v>
      </c>
    </row>
    <row r="52" spans="1:7" x14ac:dyDescent="0.25">
      <c r="A52" s="2" t="s">
        <v>195</v>
      </c>
      <c r="B52" s="2" t="s">
        <v>20</v>
      </c>
      <c r="C52" s="9"/>
      <c r="D52" s="9"/>
      <c r="E52" cm="1">
        <f t="array" ref="E52">_xlfn.SWITCH(B52, "Critical", 5, "High", 4, "Medium", 3, "Low", 2, "Future", 1)</f>
        <v>4</v>
      </c>
      <c r="F52" t="e" cm="1">
        <f t="array" ref="F52">_xlfn.SWITCH(C52, "Core Functionality", 5, "Configurable", 4, "Custom", 3, "Not Available", 0, "Either/Or", 0)</f>
        <v>#N/A</v>
      </c>
      <c r="G52" t="e">
        <f t="shared" si="3"/>
        <v>#N/A</v>
      </c>
    </row>
    <row r="53" spans="1:7" x14ac:dyDescent="0.25">
      <c r="A53" s="2" t="s">
        <v>196</v>
      </c>
      <c r="B53" s="2" t="s">
        <v>20</v>
      </c>
      <c r="C53" s="9"/>
      <c r="D53" s="9"/>
      <c r="E53" cm="1">
        <f t="array" ref="E53">_xlfn.SWITCH(B53, "Critical", 5, "High", 4, "Medium", 3, "Low", 2, "Future", 1)</f>
        <v>4</v>
      </c>
      <c r="F53" t="e" cm="1">
        <f t="array" ref="F53">_xlfn.SWITCH(C53, "Core Functionality", 5, "Configurable", 4, "Custom", 3, "Not Available", 0, "Either/Or", 0)</f>
        <v>#N/A</v>
      </c>
      <c r="G53" t="e">
        <f t="shared" si="3"/>
        <v>#N/A</v>
      </c>
    </row>
    <row r="54" spans="1:7" x14ac:dyDescent="0.25">
      <c r="A54" s="2" t="s">
        <v>197</v>
      </c>
      <c r="B54" s="2" t="s">
        <v>20</v>
      </c>
      <c r="C54" s="9"/>
      <c r="D54" s="9"/>
      <c r="E54" cm="1">
        <f t="array" ref="E54">_xlfn.SWITCH(B54, "Critical", 5, "High", 4, "Medium", 3, "Low", 2, "Future", 1)</f>
        <v>4</v>
      </c>
      <c r="F54" t="e" cm="1">
        <f t="array" ref="F54">_xlfn.SWITCH(C54, "Core Functionality", 5, "Configurable", 4, "Custom", 3, "Not Available", 0, "Either/Or", 0)</f>
        <v>#N/A</v>
      </c>
      <c r="G54" t="e">
        <f t="shared" si="3"/>
        <v>#N/A</v>
      </c>
    </row>
    <row r="55" spans="1:7" ht="30" x14ac:dyDescent="0.25">
      <c r="A55" s="2" t="s">
        <v>198</v>
      </c>
      <c r="B55" s="2" t="s">
        <v>26</v>
      </c>
      <c r="C55" s="9"/>
      <c r="D55" s="9"/>
      <c r="E55" cm="1">
        <f t="array" ref="E55">_xlfn.SWITCH(B55, "Critical", 5, "High", 4, "Medium", 3, "Low", 2, "Future", 1)</f>
        <v>3</v>
      </c>
      <c r="F55" t="e" cm="1">
        <f t="array" ref="F55">_xlfn.SWITCH(C55, "Core Functionality", 5, "Configurable", 4, "Custom", 3, "Not Available", 0, "Either/Or", 0)</f>
        <v>#N/A</v>
      </c>
      <c r="G55" t="e">
        <f t="shared" si="3"/>
        <v>#N/A</v>
      </c>
    </row>
    <row r="56" spans="1:7" ht="30" x14ac:dyDescent="0.25">
      <c r="A56" s="2" t="s">
        <v>199</v>
      </c>
      <c r="B56" s="2" t="s">
        <v>26</v>
      </c>
      <c r="C56" s="9"/>
      <c r="D56" s="9"/>
      <c r="E56" cm="1">
        <f t="array" ref="E56">_xlfn.SWITCH(B56, "Critical", 5, "High", 4, "Medium", 3, "Low", 2, "Future", 1)</f>
        <v>3</v>
      </c>
      <c r="F56" t="e" cm="1">
        <f t="array" ref="F56">_xlfn.SWITCH(C56, "Core Functionality", 5, "Configurable", 4, "Custom", 3, "Not Available", 0, "Either/Or", 0)</f>
        <v>#N/A</v>
      </c>
      <c r="G56" t="e">
        <f t="shared" si="3"/>
        <v>#N/A</v>
      </c>
    </row>
    <row r="57" spans="1:7" ht="30" x14ac:dyDescent="0.25">
      <c r="A57" s="2" t="s">
        <v>200</v>
      </c>
      <c r="B57" s="2" t="s">
        <v>26</v>
      </c>
      <c r="C57" s="9"/>
      <c r="D57" s="9"/>
      <c r="E57" cm="1">
        <f t="array" ref="E57">_xlfn.SWITCH(B57, "Critical", 5, "High", 4, "Medium", 3, "Low", 2, "Future", 1)</f>
        <v>3</v>
      </c>
      <c r="F57" t="e" cm="1">
        <f t="array" ref="F57">_xlfn.SWITCH(C57, "Core Functionality", 5, "Configurable", 4, "Custom", 3, "Not Available", 0, "Either/Or", 0)</f>
        <v>#N/A</v>
      </c>
      <c r="G57" t="e">
        <f t="shared" si="3"/>
        <v>#N/A</v>
      </c>
    </row>
    <row r="58" spans="1:7" ht="30" x14ac:dyDescent="0.25">
      <c r="A58" s="2" t="s">
        <v>201</v>
      </c>
      <c r="B58" s="2" t="s">
        <v>26</v>
      </c>
      <c r="C58" s="9"/>
      <c r="D58" s="9"/>
      <c r="E58" cm="1">
        <f t="array" ref="E58">_xlfn.SWITCH(B58, "Critical", 5, "High", 4, "Medium", 3, "Low", 2, "Future", 1)</f>
        <v>3</v>
      </c>
      <c r="F58" t="e" cm="1">
        <f t="array" ref="F58">_xlfn.SWITCH(C58, "Core Functionality", 5, "Configurable", 4, "Custom", 3, "Not Available", 0, "Either/Or", 0)</f>
        <v>#N/A</v>
      </c>
      <c r="G58" t="e">
        <f t="shared" si="3"/>
        <v>#N/A</v>
      </c>
    </row>
    <row r="59" spans="1:7" x14ac:dyDescent="0.25">
      <c r="A59" s="2" t="s">
        <v>191</v>
      </c>
      <c r="B59" s="2" t="s">
        <v>20</v>
      </c>
      <c r="C59" s="9"/>
      <c r="D59" s="9"/>
      <c r="E59" cm="1">
        <f t="array" ref="E59">_xlfn.SWITCH(B59, "Critical", 5, "High", 4, "Medium", 3, "Low", 2, "Future", 1)</f>
        <v>4</v>
      </c>
      <c r="F59" t="e" cm="1">
        <f t="array" ref="F59">_xlfn.SWITCH(C59, "Core Functionality", 5, "Configurable", 4, "Custom", 3, "Not Available", 0, "Either/Or", 0)</f>
        <v>#N/A</v>
      </c>
      <c r="G59" t="e">
        <f t="shared" si="3"/>
        <v>#N/A</v>
      </c>
    </row>
    <row r="60" spans="1:7" x14ac:dyDescent="0.25">
      <c r="A60" s="2"/>
      <c r="C60" s="9"/>
      <c r="D60" s="9"/>
    </row>
    <row r="61" spans="1:7" s="4" customFormat="1" ht="18" thickBot="1" x14ac:dyDescent="0.35">
      <c r="A61" s="3" t="s">
        <v>202</v>
      </c>
      <c r="B61" s="3"/>
      <c r="C61" s="11"/>
      <c r="D61" s="11"/>
    </row>
    <row r="62" spans="1:7" ht="30.75" thickTop="1" x14ac:dyDescent="0.25">
      <c r="A62" s="2" t="s">
        <v>203</v>
      </c>
      <c r="B62" s="2" t="s">
        <v>20</v>
      </c>
      <c r="C62" s="9"/>
      <c r="D62" s="9"/>
      <c r="E62" cm="1">
        <f t="array" ref="E62">_xlfn.SWITCH(B62, "Critical", 5, "High", 4, "Medium", 3, "Low", 2, "Future", 1)</f>
        <v>4</v>
      </c>
      <c r="F62" t="e" cm="1">
        <f t="array" ref="F62">_xlfn.SWITCH(C62, "Core Functionality", 5, "Configurable", 4, "Custom", 3, "Not Available", 0, "Either/Or", 0)</f>
        <v>#N/A</v>
      </c>
      <c r="G62" t="e">
        <f t="shared" ref="G62:G68" si="4">E62*F62</f>
        <v>#N/A</v>
      </c>
    </row>
    <row r="63" spans="1:7" ht="30" x14ac:dyDescent="0.25">
      <c r="A63" s="2" t="s">
        <v>204</v>
      </c>
      <c r="B63" s="2" t="s">
        <v>20</v>
      </c>
      <c r="C63" s="9"/>
      <c r="D63" s="9"/>
      <c r="E63" cm="1">
        <f t="array" ref="E63">_xlfn.SWITCH(B63, "Critical", 5, "High", 4, "Medium", 3, "Low", 2, "Future", 1)</f>
        <v>4</v>
      </c>
      <c r="F63" t="e" cm="1">
        <f t="array" ref="F63">_xlfn.SWITCH(C63, "Core Functionality", 5, "Configurable", 4, "Custom", 3, "Not Available", 0, "Either/Or", 0)</f>
        <v>#N/A</v>
      </c>
      <c r="G63" t="e">
        <f t="shared" si="4"/>
        <v>#N/A</v>
      </c>
    </row>
    <row r="64" spans="1:7" x14ac:dyDescent="0.25">
      <c r="A64" s="2" t="s">
        <v>205</v>
      </c>
      <c r="B64" s="2" t="s">
        <v>20</v>
      </c>
      <c r="C64" s="9"/>
      <c r="D64" s="9"/>
      <c r="E64" cm="1">
        <f t="array" ref="E64">_xlfn.SWITCH(B64, "Critical", 5, "High", 4, "Medium", 3, "Low", 2, "Future", 1)</f>
        <v>4</v>
      </c>
      <c r="F64" t="e" cm="1">
        <f t="array" ref="F64">_xlfn.SWITCH(C64, "Core Functionality", 5, "Configurable", 4, "Custom", 3, "Not Available", 0, "Either/Or", 0)</f>
        <v>#N/A</v>
      </c>
      <c r="G64" t="e">
        <f t="shared" si="4"/>
        <v>#N/A</v>
      </c>
    </row>
    <row r="65" spans="1:7" x14ac:dyDescent="0.25">
      <c r="A65" s="2" t="s">
        <v>206</v>
      </c>
      <c r="B65" s="2" t="s">
        <v>26</v>
      </c>
      <c r="C65" s="9"/>
      <c r="D65" s="9"/>
      <c r="E65" cm="1">
        <f t="array" ref="E65">_xlfn.SWITCH(B65, "Critical", 5, "High", 4, "Medium", 3, "Low", 2, "Future", 1)</f>
        <v>3</v>
      </c>
      <c r="F65" t="e" cm="1">
        <f t="array" ref="F65">_xlfn.SWITCH(C65, "Core Functionality", 5, "Configurable", 4, "Custom", 3, "Not Available", 0, "Either/Or", 0)</f>
        <v>#N/A</v>
      </c>
      <c r="G65" t="e">
        <f t="shared" si="4"/>
        <v>#N/A</v>
      </c>
    </row>
    <row r="66" spans="1:7" x14ac:dyDescent="0.25">
      <c r="A66" s="2" t="s">
        <v>207</v>
      </c>
      <c r="B66" s="2" t="s">
        <v>20</v>
      </c>
      <c r="C66" s="9"/>
      <c r="D66" s="9"/>
      <c r="E66" cm="1">
        <f t="array" ref="E66">_xlfn.SWITCH(B66, "Critical", 5, "High", 4, "Medium", 3, "Low", 2, "Future", 1)</f>
        <v>4</v>
      </c>
      <c r="F66" t="e" cm="1">
        <f t="array" ref="F66">_xlfn.SWITCH(C66, "Core Functionality", 5, "Configurable", 4, "Custom", 3, "Not Available", 0, "Either/Or", 0)</f>
        <v>#N/A</v>
      </c>
      <c r="G66" t="e">
        <f t="shared" si="4"/>
        <v>#N/A</v>
      </c>
    </row>
    <row r="67" spans="1:7" ht="30" x14ac:dyDescent="0.25">
      <c r="A67" s="2" t="s">
        <v>208</v>
      </c>
      <c r="B67" s="2" t="s">
        <v>20</v>
      </c>
      <c r="C67" s="9"/>
      <c r="D67" s="9"/>
      <c r="E67" cm="1">
        <f t="array" ref="E67">_xlfn.SWITCH(B67, "Critical", 5, "High", 4, "Medium", 3, "Low", 2, "Future", 1)</f>
        <v>4</v>
      </c>
      <c r="F67" t="e" cm="1">
        <f t="array" ref="F67">_xlfn.SWITCH(C67, "Core Functionality", 5, "Configurable", 4, "Custom", 3, "Not Available", 0, "Either/Or", 0)</f>
        <v>#N/A</v>
      </c>
      <c r="G67" t="e">
        <f t="shared" si="4"/>
        <v>#N/A</v>
      </c>
    </row>
    <row r="68" spans="1:7" ht="45" x14ac:dyDescent="0.25">
      <c r="A68" s="2" t="s">
        <v>209</v>
      </c>
      <c r="B68" s="2" t="s">
        <v>26</v>
      </c>
      <c r="C68" s="9"/>
      <c r="D68" s="9"/>
      <c r="E68" cm="1">
        <f t="array" ref="E68">_xlfn.SWITCH(B68, "Critical", 5, "High", 4, "Medium", 3, "Low", 2, "Future", 1)</f>
        <v>3</v>
      </c>
      <c r="F68" t="e" cm="1">
        <f t="array" ref="F68">_xlfn.SWITCH(C68, "Core Functionality", 5, "Configurable", 4, "Custom", 3, "Not Available", 0, "Either/Or", 0)</f>
        <v>#N/A</v>
      </c>
      <c r="G68" t="e">
        <f t="shared" si="4"/>
        <v>#N/A</v>
      </c>
    </row>
    <row r="69" spans="1:7" x14ac:dyDescent="0.25">
      <c r="A69" s="2"/>
      <c r="C69" s="9"/>
      <c r="D69" s="9"/>
    </row>
    <row r="70" spans="1:7" s="4" customFormat="1" ht="18" thickBot="1" x14ac:dyDescent="0.35">
      <c r="A70" s="3" t="s">
        <v>210</v>
      </c>
      <c r="B70" s="3"/>
      <c r="C70" s="11"/>
      <c r="D70" s="11"/>
    </row>
    <row r="71" spans="1:7" ht="15.75" thickTop="1" x14ac:dyDescent="0.25">
      <c r="A71" s="2" t="s">
        <v>211</v>
      </c>
      <c r="B71" s="2" t="s">
        <v>20</v>
      </c>
      <c r="C71" s="9"/>
      <c r="D71" s="9"/>
      <c r="E71" cm="1">
        <f t="array" ref="E71">_xlfn.SWITCH(B71, "Critical", 5, "High", 4, "Medium", 3, "Low", 2, "Future", 1)</f>
        <v>4</v>
      </c>
      <c r="F71" t="e" cm="1">
        <f t="array" ref="F71">_xlfn.SWITCH(C71, "Core Functionality", 5, "Configurable", 4, "Custom", 3, "Not Available", 0, "Either/Or", 0)</f>
        <v>#N/A</v>
      </c>
      <c r="G71" t="e">
        <f t="shared" ref="G71:G88" si="5">E71*F71</f>
        <v>#N/A</v>
      </c>
    </row>
    <row r="72" spans="1:7" ht="30" x14ac:dyDescent="0.25">
      <c r="A72" s="2" t="s">
        <v>212</v>
      </c>
      <c r="B72" s="2" t="s">
        <v>26</v>
      </c>
      <c r="C72" s="9"/>
      <c r="D72" s="9"/>
      <c r="E72" cm="1">
        <f t="array" ref="E72">_xlfn.SWITCH(B72, "Critical", 5, "High", 4, "Medium", 3, "Low", 2, "Future", 1)</f>
        <v>3</v>
      </c>
      <c r="F72" t="e" cm="1">
        <f t="array" ref="F72">_xlfn.SWITCH(C72, "Core Functionality", 5, "Configurable", 4, "Custom", 3, "Not Available", 0, "Either/Or", 0)</f>
        <v>#N/A</v>
      </c>
      <c r="G72" t="e">
        <f t="shared" si="5"/>
        <v>#N/A</v>
      </c>
    </row>
    <row r="73" spans="1:7" ht="30" x14ac:dyDescent="0.25">
      <c r="A73" s="2" t="s">
        <v>213</v>
      </c>
      <c r="B73" s="2" t="s">
        <v>20</v>
      </c>
      <c r="C73" s="9"/>
      <c r="D73" s="9"/>
      <c r="E73" cm="1">
        <f t="array" ref="E73">_xlfn.SWITCH(B73, "Critical", 5, "High", 4, "Medium", 3, "Low", 2, "Future", 1)</f>
        <v>4</v>
      </c>
      <c r="F73" t="e" cm="1">
        <f t="array" ref="F73">_xlfn.SWITCH(C73, "Core Functionality", 5, "Configurable", 4, "Custom", 3, "Not Available", 0, "Either/Or", 0)</f>
        <v>#N/A</v>
      </c>
      <c r="G73" t="e">
        <f t="shared" si="5"/>
        <v>#N/A</v>
      </c>
    </row>
    <row r="74" spans="1:7" x14ac:dyDescent="0.25">
      <c r="A74" s="2" t="s">
        <v>214</v>
      </c>
      <c r="B74" s="2" t="s">
        <v>20</v>
      </c>
      <c r="C74" s="9"/>
      <c r="D74" s="9"/>
      <c r="E74" cm="1">
        <f t="array" ref="E74">_xlfn.SWITCH(B74, "Critical", 5, "High", 4, "Medium", 3, "Low", 2, "Future", 1)</f>
        <v>4</v>
      </c>
      <c r="F74" t="e" cm="1">
        <f t="array" ref="F74">_xlfn.SWITCH(C74, "Core Functionality", 5, "Configurable", 4, "Custom", 3, "Not Available", 0, "Either/Or", 0)</f>
        <v>#N/A</v>
      </c>
      <c r="G74" t="e">
        <f t="shared" si="5"/>
        <v>#N/A</v>
      </c>
    </row>
    <row r="75" spans="1:7" ht="30" x14ac:dyDescent="0.25">
      <c r="A75" s="2" t="s">
        <v>215</v>
      </c>
      <c r="B75" s="2" t="s">
        <v>26</v>
      </c>
      <c r="C75" s="9"/>
      <c r="D75" s="9"/>
      <c r="E75" cm="1">
        <f t="array" ref="E75">_xlfn.SWITCH(B75, "Critical", 5, "High", 4, "Medium", 3, "Low", 2, "Future", 1)</f>
        <v>3</v>
      </c>
      <c r="F75" t="e" cm="1">
        <f t="array" ref="F75">_xlfn.SWITCH(C75, "Core Functionality", 5, "Configurable", 4, "Custom", 3, "Not Available", 0, "Either/Or", 0)</f>
        <v>#N/A</v>
      </c>
      <c r="G75" t="e">
        <f t="shared" si="5"/>
        <v>#N/A</v>
      </c>
    </row>
    <row r="76" spans="1:7" x14ac:dyDescent="0.25">
      <c r="A76" s="2" t="s">
        <v>139</v>
      </c>
      <c r="B76" s="2" t="s">
        <v>20</v>
      </c>
      <c r="C76" s="9"/>
      <c r="D76" s="9"/>
      <c r="E76" cm="1">
        <f t="array" ref="E76">_xlfn.SWITCH(B76, "Critical", 5, "High", 4, "Medium", 3, "Low", 2, "Future", 1)</f>
        <v>4</v>
      </c>
      <c r="F76" t="e" cm="1">
        <f t="array" ref="F76">_xlfn.SWITCH(C76, "Core Functionality", 5, "Configurable", 4, "Custom", 3, "Not Available", 0, "Either/Or", 0)</f>
        <v>#N/A</v>
      </c>
      <c r="G76" t="e">
        <f t="shared" si="5"/>
        <v>#N/A</v>
      </c>
    </row>
    <row r="77" spans="1:7" ht="30" x14ac:dyDescent="0.25">
      <c r="A77" s="2" t="s">
        <v>216</v>
      </c>
      <c r="B77" s="2" t="s">
        <v>20</v>
      </c>
      <c r="C77" s="9"/>
      <c r="D77" s="9"/>
      <c r="E77" cm="1">
        <f t="array" ref="E77">_xlfn.SWITCH(B77, "Critical", 5, "High", 4, "Medium", 3, "Low", 2, "Future", 1)</f>
        <v>4</v>
      </c>
      <c r="F77" t="e" cm="1">
        <f t="array" ref="F77">_xlfn.SWITCH(C77, "Core Functionality", 5, "Configurable", 4, "Custom", 3, "Not Available", 0, "Either/Or", 0)</f>
        <v>#N/A</v>
      </c>
      <c r="G77" t="e">
        <f t="shared" si="5"/>
        <v>#N/A</v>
      </c>
    </row>
    <row r="78" spans="1:7" ht="30" x14ac:dyDescent="0.25">
      <c r="A78" s="2" t="s">
        <v>217</v>
      </c>
      <c r="B78" s="2" t="s">
        <v>20</v>
      </c>
      <c r="C78" s="9"/>
      <c r="D78" s="9"/>
      <c r="E78" cm="1">
        <f t="array" ref="E78">_xlfn.SWITCH(B78, "Critical", 5, "High", 4, "Medium", 3, "Low", 2, "Future", 1)</f>
        <v>4</v>
      </c>
      <c r="F78" t="e" cm="1">
        <f t="array" ref="F78">_xlfn.SWITCH(C78, "Core Functionality", 5, "Configurable", 4, "Custom", 3, "Not Available", 0, "Either/Or", 0)</f>
        <v>#N/A</v>
      </c>
      <c r="G78" t="e">
        <f t="shared" si="5"/>
        <v>#N/A</v>
      </c>
    </row>
    <row r="79" spans="1:7" x14ac:dyDescent="0.25">
      <c r="A79" t="s">
        <v>199</v>
      </c>
      <c r="B79" s="2" t="s">
        <v>26</v>
      </c>
      <c r="C79" s="9"/>
      <c r="D79" s="9"/>
      <c r="E79" cm="1">
        <f t="array" ref="E79">_xlfn.SWITCH(B79, "Critical", 5, "High", 4, "Medium", 3, "Low", 2, "Future", 1)</f>
        <v>3</v>
      </c>
      <c r="F79" t="e" cm="1">
        <f t="array" ref="F79">_xlfn.SWITCH(C79, "Core Functionality", 5, "Configurable", 4, "Custom", 3, "Not Available", 0, "Either/Or", 0)</f>
        <v>#N/A</v>
      </c>
      <c r="G79" t="e">
        <f t="shared" si="5"/>
        <v>#N/A</v>
      </c>
    </row>
    <row r="80" spans="1:7" ht="27.95" customHeight="1" x14ac:dyDescent="0.25">
      <c r="A80" s="2" t="s">
        <v>218</v>
      </c>
      <c r="B80" s="2" t="s">
        <v>20</v>
      </c>
      <c r="C80" s="9"/>
      <c r="D80" s="9"/>
      <c r="E80" cm="1">
        <f t="array" ref="E80">_xlfn.SWITCH(B80, "Critical", 5, "High", 4, "Medium", 3, "Low", 2, "Future", 1)</f>
        <v>4</v>
      </c>
      <c r="F80" t="e" cm="1">
        <f t="array" ref="F80">_xlfn.SWITCH(C80, "Core Functionality", 5, "Configurable", 4, "Custom", 3, "Not Available", 0, "Either/Or", 0)</f>
        <v>#N/A</v>
      </c>
      <c r="G80" t="e">
        <f t="shared" si="5"/>
        <v>#N/A</v>
      </c>
    </row>
    <row r="81" spans="1:7" x14ac:dyDescent="0.25">
      <c r="A81" s="2" t="s">
        <v>219</v>
      </c>
      <c r="B81" s="2" t="s">
        <v>20</v>
      </c>
      <c r="C81" s="9"/>
      <c r="D81" s="9"/>
      <c r="E81" cm="1">
        <f t="array" ref="E81">_xlfn.SWITCH(B81, "Critical", 5, "High", 4, "Medium", 3, "Low", 2, "Future", 1)</f>
        <v>4</v>
      </c>
      <c r="F81" t="e" cm="1">
        <f t="array" ref="F81">_xlfn.SWITCH(C81, "Core Functionality", 5, "Configurable", 4, "Custom", 3, "Not Available", 0, "Either/Or", 0)</f>
        <v>#N/A</v>
      </c>
      <c r="G81" t="e">
        <f t="shared" si="5"/>
        <v>#N/A</v>
      </c>
    </row>
    <row r="82" spans="1:7" x14ac:dyDescent="0.25">
      <c r="A82" s="2" t="s">
        <v>220</v>
      </c>
      <c r="B82" s="2" t="s">
        <v>20</v>
      </c>
      <c r="C82" s="9"/>
      <c r="D82" s="9"/>
      <c r="E82" cm="1">
        <f t="array" ref="E82">_xlfn.SWITCH(B82, "Critical", 5, "High", 4, "Medium", 3, "Low", 2, "Future", 1)</f>
        <v>4</v>
      </c>
      <c r="F82" t="e" cm="1">
        <f t="array" ref="F82">_xlfn.SWITCH(C82, "Core Functionality", 5, "Configurable", 4, "Custom", 3, "Not Available", 0, "Either/Or", 0)</f>
        <v>#N/A</v>
      </c>
      <c r="G82" t="e">
        <f t="shared" si="5"/>
        <v>#N/A</v>
      </c>
    </row>
    <row r="83" spans="1:7" x14ac:dyDescent="0.25">
      <c r="A83" s="2" t="s">
        <v>221</v>
      </c>
      <c r="B83" s="2" t="s">
        <v>20</v>
      </c>
      <c r="C83" s="9"/>
      <c r="D83" s="9"/>
      <c r="E83" cm="1">
        <f t="array" ref="E83">_xlfn.SWITCH(B83, "Critical", 5, "High", 4, "Medium", 3, "Low", 2, "Future", 1)</f>
        <v>4</v>
      </c>
      <c r="F83" t="e" cm="1">
        <f t="array" ref="F83">_xlfn.SWITCH(C83, "Core Functionality", 5, "Configurable", 4, "Custom", 3, "Not Available", 0, "Either/Or", 0)</f>
        <v>#N/A</v>
      </c>
      <c r="G83" t="e">
        <f t="shared" si="5"/>
        <v>#N/A</v>
      </c>
    </row>
    <row r="84" spans="1:7" ht="30" x14ac:dyDescent="0.25">
      <c r="A84" s="2" t="s">
        <v>222</v>
      </c>
      <c r="B84" s="2" t="s">
        <v>26</v>
      </c>
      <c r="C84" s="9"/>
      <c r="D84" s="9"/>
      <c r="E84" cm="1">
        <f t="array" ref="E84">_xlfn.SWITCH(B84, "Critical", 5, "High", 4, "Medium", 3, "Low", 2, "Future", 1)</f>
        <v>3</v>
      </c>
      <c r="F84" t="e" cm="1">
        <f t="array" ref="F84">_xlfn.SWITCH(C84, "Core Functionality", 5, "Configurable", 4, "Custom", 3, "Not Available", 0, "Either/Or", 0)</f>
        <v>#N/A</v>
      </c>
      <c r="G84" t="e">
        <f t="shared" si="5"/>
        <v>#N/A</v>
      </c>
    </row>
    <row r="85" spans="1:7" ht="30" x14ac:dyDescent="0.25">
      <c r="A85" s="2" t="s">
        <v>223</v>
      </c>
      <c r="B85" s="2" t="s">
        <v>20</v>
      </c>
      <c r="C85" s="9"/>
      <c r="D85" s="9"/>
      <c r="E85" cm="1">
        <f t="array" ref="E85">_xlfn.SWITCH(B85, "Critical", 5, "High", 4, "Medium", 3, "Low", 2, "Future", 1)</f>
        <v>4</v>
      </c>
      <c r="F85" t="e" cm="1">
        <f t="array" ref="F85">_xlfn.SWITCH(C85, "Core Functionality", 5, "Configurable", 4, "Custom", 3, "Not Available", 0, "Either/Or", 0)</f>
        <v>#N/A</v>
      </c>
      <c r="G85" t="e">
        <f t="shared" si="5"/>
        <v>#N/A</v>
      </c>
    </row>
    <row r="86" spans="1:7" ht="30" x14ac:dyDescent="0.25">
      <c r="A86" s="2" t="s">
        <v>224</v>
      </c>
      <c r="B86" s="2" t="s">
        <v>26</v>
      </c>
      <c r="C86" s="9"/>
      <c r="D86" s="9"/>
      <c r="E86" cm="1">
        <f t="array" ref="E86">_xlfn.SWITCH(B86, "Critical", 5, "High", 4, "Medium", 3, "Low", 2, "Future", 1)</f>
        <v>3</v>
      </c>
      <c r="F86" t="e" cm="1">
        <f t="array" ref="F86">_xlfn.SWITCH(C86, "Core Functionality", 5, "Configurable", 4, "Custom", 3, "Not Available", 0, "Either/Or", 0)</f>
        <v>#N/A</v>
      </c>
      <c r="G86" t="e">
        <f t="shared" si="5"/>
        <v>#N/A</v>
      </c>
    </row>
    <row r="87" spans="1:7" ht="30" x14ac:dyDescent="0.25">
      <c r="A87" s="2" t="s">
        <v>225</v>
      </c>
      <c r="B87" s="2" t="s">
        <v>26</v>
      </c>
      <c r="C87" s="9"/>
      <c r="D87" s="9"/>
      <c r="E87" cm="1">
        <f t="array" ref="E87">_xlfn.SWITCH(B87, "Critical", 5, "High", 4, "Medium", 3, "Low", 2, "Future", 1)</f>
        <v>3</v>
      </c>
      <c r="F87" t="e" cm="1">
        <f t="array" ref="F87">_xlfn.SWITCH(C87, "Core Functionality", 5, "Configurable", 4, "Custom", 3, "Not Available", 0, "Either/Or", 0)</f>
        <v>#N/A</v>
      </c>
      <c r="G87" t="e">
        <f t="shared" si="5"/>
        <v>#N/A</v>
      </c>
    </row>
    <row r="88" spans="1:7" ht="30" x14ac:dyDescent="0.25">
      <c r="A88" s="2" t="s">
        <v>223</v>
      </c>
      <c r="B88" s="2" t="s">
        <v>20</v>
      </c>
      <c r="C88" s="9"/>
      <c r="D88" s="9"/>
      <c r="E88" cm="1">
        <f t="array" ref="E88">_xlfn.SWITCH(B88, "Critical", 5, "High", 4, "Medium", 3, "Low", 2, "Future", 1)</f>
        <v>4</v>
      </c>
      <c r="F88" t="e" cm="1">
        <f t="array" ref="F88">_xlfn.SWITCH(C88, "Core Functionality", 5, "Configurable", 4, "Custom", 3, "Not Available", 0, "Either/Or", 0)</f>
        <v>#N/A</v>
      </c>
      <c r="G88" t="e">
        <f t="shared" si="5"/>
        <v>#N/A</v>
      </c>
    </row>
    <row r="89" spans="1:7" x14ac:dyDescent="0.25">
      <c r="A89" s="2"/>
      <c r="C89" s="9"/>
      <c r="D89" s="9"/>
    </row>
    <row r="90" spans="1:7" s="4" customFormat="1" ht="18" thickBot="1" x14ac:dyDescent="0.35">
      <c r="A90" s="3" t="s">
        <v>226</v>
      </c>
      <c r="B90" s="3"/>
      <c r="C90" s="11"/>
      <c r="D90" s="11"/>
    </row>
    <row r="91" spans="1:7" ht="15.75" thickTop="1" x14ac:dyDescent="0.25">
      <c r="A91" s="2" t="s">
        <v>227</v>
      </c>
      <c r="B91" s="2" t="s">
        <v>20</v>
      </c>
      <c r="C91" s="9"/>
      <c r="D91" s="9"/>
      <c r="E91" cm="1">
        <f t="array" ref="E91">_xlfn.SWITCH(B91, "Critical", 5, "High", 4, "Medium", 3, "Low", 2, "Future", 1)</f>
        <v>4</v>
      </c>
      <c r="F91" t="e" cm="1">
        <f t="array" ref="F91">_xlfn.SWITCH(C91, "Core Functionality", 5, "Configurable", 4, "Custom", 3, "Not Available", 0, "Either/Or", 0)</f>
        <v>#N/A</v>
      </c>
      <c r="G91" t="e">
        <f>E91*F91</f>
        <v>#N/A</v>
      </c>
    </row>
    <row r="92" spans="1:7" x14ac:dyDescent="0.25">
      <c r="A92" s="2" t="s">
        <v>228</v>
      </c>
      <c r="B92" s="2" t="s">
        <v>20</v>
      </c>
      <c r="C92" s="9"/>
      <c r="D92" s="9"/>
      <c r="E92" cm="1">
        <f t="array" ref="E92">_xlfn.SWITCH(B92, "Critical", 5, "High", 4, "Medium", 3, "Low", 2, "Future", 1)</f>
        <v>4</v>
      </c>
      <c r="F92" t="e" cm="1">
        <f t="array" ref="F92">_xlfn.SWITCH(C92, "Core Functionality", 5, "Configurable", 4, "Custom", 3, "Not Available", 0, "Either/Or", 0)</f>
        <v>#N/A</v>
      </c>
      <c r="G92" t="e">
        <f>E92*F92</f>
        <v>#N/A</v>
      </c>
    </row>
    <row r="93" spans="1:7" x14ac:dyDescent="0.25">
      <c r="A93" s="2" t="s">
        <v>229</v>
      </c>
      <c r="B93" s="2" t="s">
        <v>20</v>
      </c>
      <c r="C93" s="9"/>
      <c r="D93" s="9"/>
      <c r="E93" cm="1">
        <f t="array" ref="E93">_xlfn.SWITCH(B93, "Critical", 5, "High", 4, "Medium", 3, "Low", 2, "Future", 1)</f>
        <v>4</v>
      </c>
      <c r="F93" t="e" cm="1">
        <f t="array" ref="F93">_xlfn.SWITCH(C93, "Core Functionality", 5, "Configurable", 4, "Custom", 3, "Not Available", 0, "Either/Or", 0)</f>
        <v>#N/A</v>
      </c>
      <c r="G93" t="e">
        <f>E93*F93</f>
        <v>#N/A</v>
      </c>
    </row>
    <row r="94" spans="1:7" ht="45" x14ac:dyDescent="0.25">
      <c r="A94" s="2" t="s">
        <v>230</v>
      </c>
      <c r="B94" s="2" t="s">
        <v>26</v>
      </c>
      <c r="C94" s="9"/>
      <c r="D94" s="9"/>
      <c r="E94" cm="1">
        <f t="array" ref="E94">_xlfn.SWITCH(B94, "Critical", 5, "High", 4, "Medium", 3, "Low", 2, "Future", 1)</f>
        <v>3</v>
      </c>
      <c r="F94" t="e" cm="1">
        <f t="array" ref="F94">_xlfn.SWITCH(C94, "Core Functionality", 5, "Configurable", 4, "Custom", 3, "Not Available", 0, "Either/Or", 0)</f>
        <v>#N/A</v>
      </c>
      <c r="G94" t="e">
        <f>E94*F94</f>
        <v>#N/A</v>
      </c>
    </row>
    <row r="95" spans="1:7" ht="30" x14ac:dyDescent="0.25">
      <c r="A95" s="2" t="s">
        <v>231</v>
      </c>
      <c r="B95" s="2" t="s">
        <v>26</v>
      </c>
      <c r="C95" s="9"/>
      <c r="D95" s="9"/>
      <c r="E95" cm="1">
        <f t="array" ref="E95">_xlfn.SWITCH(B95, "Critical", 5, "High", 4, "Medium", 3, "Low", 2, "Future", 1)</f>
        <v>3</v>
      </c>
      <c r="F95" t="e" cm="1">
        <f t="array" ref="F95">_xlfn.SWITCH(C95, "Core Functionality", 5, "Configurable", 4, "Custom", 3, "Not Available", 0, "Either/Or", 0)</f>
        <v>#N/A</v>
      </c>
      <c r="G95" t="e">
        <f>E95*F95</f>
        <v>#N/A</v>
      </c>
    </row>
    <row r="96" spans="1:7" x14ac:dyDescent="0.25">
      <c r="A96" s="2"/>
      <c r="C96" s="9"/>
      <c r="D96" s="9"/>
    </row>
    <row r="97" spans="1:7" s="4" customFormat="1" ht="18" thickBot="1" x14ac:dyDescent="0.35">
      <c r="A97" s="3" t="s">
        <v>232</v>
      </c>
      <c r="B97" s="3"/>
      <c r="C97" s="11"/>
      <c r="D97" s="11"/>
    </row>
    <row r="98" spans="1:7" ht="30.75" thickTop="1" x14ac:dyDescent="0.25">
      <c r="A98" s="2" t="s">
        <v>233</v>
      </c>
      <c r="B98" s="2" t="s">
        <v>26</v>
      </c>
      <c r="C98" s="9"/>
      <c r="D98" s="9"/>
      <c r="E98" cm="1">
        <f t="array" ref="E98">_xlfn.SWITCH(B98, "Critical", 5, "High", 4, "Medium", 3, "Low", 2, "Future", 1)</f>
        <v>3</v>
      </c>
      <c r="F98" t="e" cm="1">
        <f t="array" ref="F98">_xlfn.SWITCH(C98, "Core Functionality", 5, "Configurable", 4, "Custom", 3, "Not Available", 0, "Either/Or", 0)</f>
        <v>#N/A</v>
      </c>
      <c r="G98" t="e">
        <f t="shared" ref="G98:G104" si="6">E98*F98</f>
        <v>#N/A</v>
      </c>
    </row>
    <row r="99" spans="1:7" ht="30" x14ac:dyDescent="0.25">
      <c r="A99" s="2" t="s">
        <v>234</v>
      </c>
      <c r="B99" s="2" t="s">
        <v>26</v>
      </c>
      <c r="C99" s="9"/>
      <c r="D99" s="9"/>
      <c r="E99" cm="1">
        <f t="array" ref="E99">_xlfn.SWITCH(B99, "Critical", 5, "High", 4, "Medium", 3, "Low", 2, "Future", 1)</f>
        <v>3</v>
      </c>
      <c r="F99" t="e" cm="1">
        <f t="array" ref="F99">_xlfn.SWITCH(C99, "Core Functionality", 5, "Configurable", 4, "Custom", 3, "Not Available", 0, "Either/Or", 0)</f>
        <v>#N/A</v>
      </c>
      <c r="G99" t="e">
        <f t="shared" si="6"/>
        <v>#N/A</v>
      </c>
    </row>
    <row r="100" spans="1:7" x14ac:dyDescent="0.25">
      <c r="A100" s="2" t="s">
        <v>235</v>
      </c>
      <c r="B100" s="2" t="s">
        <v>26</v>
      </c>
      <c r="C100" s="9"/>
      <c r="D100" s="9"/>
      <c r="E100" cm="1">
        <f t="array" ref="E100">_xlfn.SWITCH(B100, "Critical", 5, "High", 4, "Medium", 3, "Low", 2, "Future", 1)</f>
        <v>3</v>
      </c>
      <c r="F100" t="e" cm="1">
        <f t="array" ref="F100">_xlfn.SWITCH(C100, "Core Functionality", 5, "Configurable", 4, "Custom", 3, "Not Available", 0, "Either/Or", 0)</f>
        <v>#N/A</v>
      </c>
      <c r="G100" t="e">
        <f t="shared" si="6"/>
        <v>#N/A</v>
      </c>
    </row>
    <row r="101" spans="1:7" x14ac:dyDescent="0.25">
      <c r="A101" s="2" t="s">
        <v>236</v>
      </c>
      <c r="B101" s="2" t="s">
        <v>26</v>
      </c>
      <c r="C101" s="9"/>
      <c r="D101" s="9"/>
      <c r="E101" cm="1">
        <f t="array" ref="E101">_xlfn.SWITCH(B101, "Critical", 5, "High", 4, "Medium", 3, "Low", 2, "Future", 1)</f>
        <v>3</v>
      </c>
      <c r="F101" t="e" cm="1">
        <f t="array" ref="F101">_xlfn.SWITCH(C101, "Core Functionality", 5, "Configurable", 4, "Custom", 3, "Not Available", 0, "Either/Or", 0)</f>
        <v>#N/A</v>
      </c>
      <c r="G101" t="e">
        <f t="shared" si="6"/>
        <v>#N/A</v>
      </c>
    </row>
    <row r="102" spans="1:7" x14ac:dyDescent="0.25">
      <c r="A102" s="2" t="s">
        <v>237</v>
      </c>
      <c r="B102" s="2" t="s">
        <v>26</v>
      </c>
      <c r="C102" s="9"/>
      <c r="D102" s="9"/>
      <c r="E102" cm="1">
        <f t="array" ref="E102">_xlfn.SWITCH(B102, "Critical", 5, "High", 4, "Medium", 3, "Low", 2, "Future", 1)</f>
        <v>3</v>
      </c>
      <c r="F102" t="e" cm="1">
        <f t="array" ref="F102">_xlfn.SWITCH(C102, "Core Functionality", 5, "Configurable", 4, "Custom", 3, "Not Available", 0, "Either/Or", 0)</f>
        <v>#N/A</v>
      </c>
      <c r="G102" t="e">
        <f t="shared" si="6"/>
        <v>#N/A</v>
      </c>
    </row>
    <row r="103" spans="1:7" x14ac:dyDescent="0.25">
      <c r="A103" s="2" t="s">
        <v>238</v>
      </c>
      <c r="B103" s="2" t="s">
        <v>26</v>
      </c>
      <c r="C103" s="9"/>
      <c r="D103" s="9"/>
      <c r="E103" cm="1">
        <f t="array" ref="E103">_xlfn.SWITCH(B103, "Critical", 5, "High", 4, "Medium", 3, "Low", 2, "Future", 1)</f>
        <v>3</v>
      </c>
      <c r="F103" t="e" cm="1">
        <f t="array" ref="F103">_xlfn.SWITCH(C103, "Core Functionality", 5, "Configurable", 4, "Custom", 3, "Not Available", 0, "Either/Or", 0)</f>
        <v>#N/A</v>
      </c>
      <c r="G103" t="e">
        <f t="shared" si="6"/>
        <v>#N/A</v>
      </c>
    </row>
    <row r="104" spans="1:7" x14ac:dyDescent="0.25">
      <c r="A104" s="2" t="s">
        <v>239</v>
      </c>
      <c r="B104" s="2" t="s">
        <v>26</v>
      </c>
      <c r="C104" s="9"/>
      <c r="D104" s="9"/>
      <c r="E104" cm="1">
        <f t="array" ref="E104">_xlfn.SWITCH(B104, "Critical", 5, "High", 4, "Medium", 3, "Low", 2, "Future", 1)</f>
        <v>3</v>
      </c>
      <c r="F104" t="e" cm="1">
        <f t="array" ref="F104">_xlfn.SWITCH(C104, "Core Functionality", 5, "Configurable", 4, "Custom", 3, "Not Available", 0, "Either/Or", 0)</f>
        <v>#N/A</v>
      </c>
      <c r="G104" t="e">
        <f t="shared" si="6"/>
        <v>#N/A</v>
      </c>
    </row>
    <row r="105" spans="1:7" x14ac:dyDescent="0.25">
      <c r="A105" s="2"/>
      <c r="C105" s="9"/>
      <c r="D105" s="9"/>
    </row>
    <row r="106" spans="1:7" s="4" customFormat="1" ht="18" thickBot="1" x14ac:dyDescent="0.35">
      <c r="A106" s="3" t="s">
        <v>240</v>
      </c>
      <c r="B106" s="3"/>
      <c r="C106" s="11"/>
      <c r="D106" s="11"/>
    </row>
    <row r="107" spans="1:7" ht="15.75" thickTop="1" x14ac:dyDescent="0.25">
      <c r="A107" s="2" t="s">
        <v>241</v>
      </c>
      <c r="B107" s="2" t="s">
        <v>26</v>
      </c>
      <c r="C107" s="9"/>
      <c r="D107" s="9"/>
      <c r="E107" cm="1">
        <f t="array" ref="E107">_xlfn.SWITCH(B107, "Critical", 5, "High", 4, "Medium", 3, "Low", 2, "Future", 1)</f>
        <v>3</v>
      </c>
      <c r="F107" t="e" cm="1">
        <f t="array" ref="F107">_xlfn.SWITCH(C107, "Core Functionality", 5, "Configurable", 4, "Custom", 3, "Not Available", 0, "Either/Or", 0)</f>
        <v>#N/A</v>
      </c>
      <c r="G107" t="e">
        <f>E107*F107</f>
        <v>#N/A</v>
      </c>
    </row>
    <row r="108" spans="1:7" x14ac:dyDescent="0.25">
      <c r="A108" s="2" t="s">
        <v>242</v>
      </c>
      <c r="B108" s="2" t="s">
        <v>26</v>
      </c>
      <c r="C108" s="9"/>
      <c r="D108" s="9"/>
      <c r="E108" cm="1">
        <f t="array" ref="E108">_xlfn.SWITCH(B108, "Critical", 5, "High", 4, "Medium", 3, "Low", 2, "Future", 1)</f>
        <v>3</v>
      </c>
      <c r="F108" t="e" cm="1">
        <f t="array" ref="F108">_xlfn.SWITCH(C108, "Core Functionality", 5, "Configurable", 4, "Custom", 3, "Not Available", 0, "Either/Or", 0)</f>
        <v>#N/A</v>
      </c>
      <c r="G108" t="e">
        <f>E108*F108</f>
        <v>#N/A</v>
      </c>
    </row>
    <row r="109" spans="1:7" ht="30" x14ac:dyDescent="0.25">
      <c r="A109" s="2" t="s">
        <v>243</v>
      </c>
      <c r="B109" s="2" t="s">
        <v>26</v>
      </c>
      <c r="C109" s="9"/>
      <c r="D109" s="9"/>
      <c r="E109" cm="1">
        <f t="array" ref="E109">_xlfn.SWITCH(B109, "Critical", 5, "High", 4, "Medium", 3, "Low", 2, "Future", 1)</f>
        <v>3</v>
      </c>
      <c r="F109" t="e" cm="1">
        <f t="array" ref="F109">_xlfn.SWITCH(C109, "Core Functionality", 5, "Configurable", 4, "Custom", 3, "Not Available", 0, "Either/Or", 0)</f>
        <v>#N/A</v>
      </c>
      <c r="G109" t="e">
        <f>E109*F109</f>
        <v>#N/A</v>
      </c>
    </row>
    <row r="110" spans="1:7" x14ac:dyDescent="0.25">
      <c r="A110" s="2" t="s">
        <v>244</v>
      </c>
      <c r="B110" s="2" t="s">
        <v>20</v>
      </c>
      <c r="C110" s="9"/>
      <c r="D110" s="9"/>
      <c r="E110" cm="1">
        <f t="array" ref="E110">_xlfn.SWITCH(B110, "Critical", 5, "High", 4, "Medium", 3, "Low", 2, "Future", 1)</f>
        <v>4</v>
      </c>
      <c r="F110" t="e" cm="1">
        <f t="array" ref="F110">_xlfn.SWITCH(C110, "Core Functionality", 5, "Configurable", 4, "Custom", 3, "Not Available", 0, "Either/Or", 0)</f>
        <v>#N/A</v>
      </c>
      <c r="G110" t="e">
        <f>E110*F110</f>
        <v>#N/A</v>
      </c>
    </row>
    <row r="111" spans="1:7" x14ac:dyDescent="0.25">
      <c r="A111" s="2" t="s">
        <v>245</v>
      </c>
      <c r="B111" s="2" t="s">
        <v>20</v>
      </c>
      <c r="C111" s="9"/>
      <c r="D111" s="9"/>
      <c r="E111" cm="1">
        <f t="array" ref="E111">_xlfn.SWITCH(B111, "Critical", 5, "High", 4, "Medium", 3, "Low", 2, "Future", 1)</f>
        <v>4</v>
      </c>
      <c r="F111" t="e" cm="1">
        <f t="array" ref="F111">_xlfn.SWITCH(C111, "Core Functionality", 5, "Configurable", 4, "Custom", 3, "Not Available", 0, "Either/Or", 0)</f>
        <v>#N/A</v>
      </c>
      <c r="G111" t="e">
        <f>E111*F111</f>
        <v>#N/A</v>
      </c>
    </row>
    <row r="112" spans="1:7" x14ac:dyDescent="0.25">
      <c r="C112" s="9"/>
      <c r="D112" s="9"/>
    </row>
    <row r="113" spans="1:7" s="4" customFormat="1" ht="18" thickBot="1" x14ac:dyDescent="0.35">
      <c r="A113" s="3" t="s">
        <v>246</v>
      </c>
      <c r="B113" s="3"/>
      <c r="C113" s="11"/>
      <c r="D113" s="11"/>
    </row>
    <row r="114" spans="1:7" ht="15.75" thickTop="1" x14ac:dyDescent="0.25">
      <c r="A114" s="2" t="s">
        <v>57</v>
      </c>
      <c r="B114" s="2" t="s">
        <v>51</v>
      </c>
      <c r="C114" s="9"/>
      <c r="D114" s="9"/>
      <c r="E114" cm="1">
        <f t="array" ref="E114">_xlfn.SWITCH(B114, "Critical", 5, "High", 4, "Medium", 3, "Low", 2, "Future", 1)</f>
        <v>5</v>
      </c>
      <c r="F114" t="e" cm="1">
        <f t="array" ref="F114">_xlfn.SWITCH(C114, "Core Functionality", 5, "Configurable", 4, "Custom", 3, "Not Available", 0, "Either/Or", 0)</f>
        <v>#N/A</v>
      </c>
      <c r="G114" t="e">
        <f>E114*F114</f>
        <v>#N/A</v>
      </c>
    </row>
    <row r="115" spans="1:7" x14ac:dyDescent="0.25">
      <c r="A115" s="2" t="s">
        <v>58</v>
      </c>
      <c r="B115" s="2" t="s">
        <v>20</v>
      </c>
      <c r="C115" s="9"/>
      <c r="D115" s="9"/>
      <c r="E115" cm="1">
        <f t="array" ref="E115">_xlfn.SWITCH(B115, "Critical", 5, "High", 4, "Medium", 3, "Low", 2, "Future", 1)</f>
        <v>4</v>
      </c>
      <c r="F115" t="e" cm="1">
        <f t="array" ref="F115">_xlfn.SWITCH(C115, "Core Functionality", 5, "Configurable", 4, "Custom", 3, "Not Available", 0, "Either/Or", 0)</f>
        <v>#N/A</v>
      </c>
      <c r="G115" t="e">
        <f>E115*F115</f>
        <v>#N/A</v>
      </c>
    </row>
    <row r="116" spans="1:7" x14ac:dyDescent="0.25">
      <c r="A116" s="2"/>
      <c r="C116" s="9"/>
      <c r="D116" s="9"/>
    </row>
    <row r="117" spans="1:7" s="4" customFormat="1" ht="18" thickBot="1" x14ac:dyDescent="0.35">
      <c r="A117" s="3" t="s">
        <v>247</v>
      </c>
      <c r="B117" s="3"/>
      <c r="C117" s="11"/>
      <c r="D117" s="11"/>
    </row>
    <row r="118" spans="1:7" ht="15.75" thickTop="1" x14ac:dyDescent="0.25">
      <c r="A118" s="2" t="s">
        <v>60</v>
      </c>
      <c r="B118" s="2" t="s">
        <v>51</v>
      </c>
      <c r="C118" s="9"/>
      <c r="D118" s="9"/>
      <c r="E118" cm="1">
        <f t="array" ref="E118">_xlfn.SWITCH(B118, "Critical", 5, "High", 4, "Medium", 3, "Low", 2, "Future", 1)</f>
        <v>5</v>
      </c>
      <c r="F118" t="e" cm="1">
        <f t="array" ref="F118">_xlfn.SWITCH(C118, "Core Functionality", 5, "Configurable", 4, "Custom", 3, "Not Available", 0, "Either/Or", 0)</f>
        <v>#N/A</v>
      </c>
      <c r="G118" t="e">
        <f>E118*F118</f>
        <v>#N/A</v>
      </c>
    </row>
    <row r="119" spans="1:7" x14ac:dyDescent="0.25">
      <c r="A119" s="2" t="s">
        <v>61</v>
      </c>
      <c r="B119" t="s">
        <v>20</v>
      </c>
      <c r="C119" s="9"/>
      <c r="D119" s="9"/>
      <c r="E119" cm="1">
        <f t="array" ref="E119">_xlfn.SWITCH(B119, "Critical", 5, "High", 4, "Medium", 3, "Low", 2, "Future", 1)</f>
        <v>4</v>
      </c>
      <c r="F119" t="e" cm="1">
        <f t="array" ref="F119">_xlfn.SWITCH(C119, "Core Functionality", 5, "Configurable", 4, "Custom", 3, "Not Available", 0, "Either/Or", 0)</f>
        <v>#N/A</v>
      </c>
      <c r="G119" t="e">
        <f>E119*F119</f>
        <v>#N/A</v>
      </c>
    </row>
    <row r="120" spans="1:7" x14ac:dyDescent="0.25">
      <c r="C120" s="9"/>
      <c r="D120" s="9"/>
    </row>
    <row r="121" spans="1:7" s="4" customFormat="1" ht="18" thickBot="1" x14ac:dyDescent="0.35">
      <c r="A121" s="4" t="s">
        <v>248</v>
      </c>
      <c r="B121" s="3"/>
      <c r="C121" s="11"/>
      <c r="D121" s="11"/>
    </row>
    <row r="122" spans="1:7" ht="15.75" thickTop="1" x14ac:dyDescent="0.25">
      <c r="A122" t="s">
        <v>249</v>
      </c>
      <c r="B122" s="2" t="s">
        <v>26</v>
      </c>
      <c r="C122" s="9"/>
      <c r="D122" s="9"/>
      <c r="E122" cm="1">
        <f t="array" ref="E122">_xlfn.SWITCH(B122, "Critical", 5, "High", 4, "Medium", 3, "Low", 2, "Future", 1)</f>
        <v>3</v>
      </c>
      <c r="F122" t="e" cm="1">
        <f t="array" ref="F122">_xlfn.SWITCH(C122, "Core Functionality", 5, "Configurable", 4, "Custom", 3, "Not Available", 0, "Either/Or", 0)</f>
        <v>#N/A</v>
      </c>
      <c r="G122" t="e">
        <f>E122*F122</f>
        <v>#N/A</v>
      </c>
    </row>
    <row r="123" spans="1:7" x14ac:dyDescent="0.25">
      <c r="C123" s="9"/>
      <c r="D123" s="9"/>
    </row>
    <row r="124" spans="1:7" s="4" customFormat="1" ht="18" thickBot="1" x14ac:dyDescent="0.35">
      <c r="A124" s="4" t="s">
        <v>250</v>
      </c>
      <c r="B124" s="3"/>
      <c r="C124" s="11"/>
      <c r="D124" s="11"/>
    </row>
    <row r="125" spans="1:7" ht="30.75" thickTop="1" x14ac:dyDescent="0.25">
      <c r="A125" s="2" t="s">
        <v>63</v>
      </c>
      <c r="B125" s="2" t="s">
        <v>20</v>
      </c>
      <c r="C125" s="9"/>
      <c r="D125" s="9"/>
      <c r="E125" cm="1">
        <f t="array" ref="E125">_xlfn.SWITCH(B125, "Critical", 5, "High", 4, "Medium", 3, "Low", 2, "Future", 1)</f>
        <v>4</v>
      </c>
      <c r="F125" t="e" cm="1">
        <f t="array" ref="F125">_xlfn.SWITCH(C125, "Core Functionality", 5, "Configurable", 4, "Custom", 3, "Not Available", 0, "Either/Or", 0)</f>
        <v>#N/A</v>
      </c>
      <c r="G125" t="e">
        <f>E125*F125</f>
        <v>#N/A</v>
      </c>
    </row>
  </sheetData>
  <sheetProtection algorithmName="SHA-512" hashValue="S8oB5etZkzrGL552qU89bjLwCkzg+5Jx3QMupKAjencDMs+bhTlJWWbBMG7y00jcWEeHKrSc4nRcYlgYSJtScg==" saltValue="yMbDjXFj/oHZw++2n7wPvQ==" spinCount="100000" sheet="1" formatCells="0" formatColumns="0" formatRows="0" insertColumns="0" insertRows="0" insertHyperlinks="0" deleteColumns="0" deleteRows="0" sort="0" autoFilter="0" pivotTables="0"/>
  <dataValidations count="2">
    <dataValidation type="list" allowBlank="1" showInputMessage="1" showErrorMessage="1" sqref="B114:B115 B118:B119 B3:B14 B17:B24 B27:B30 B33:B37 B40:B47 B50:B59 B62:B68 B71:B88 B91:B95 B98:B104 B107:B111 B122 B125" xr:uid="{341EA901-BB30-48D0-92EB-2B7E9651F5A0}">
      <formula1>Priority</formula1>
    </dataValidation>
    <dataValidation type="list" allowBlank="1" showInputMessage="1" showErrorMessage="1" sqref="C122 C125 C3:C14 C17:C24 C27:C30 C33:C37 C40:C47 C50:C59 C62:C68 C71:C88 C91:C95 C98:C104 C114:C115 C118:C119 C107:C111" xr:uid="{50449D11-6052-4610-BA41-CB56B284A0AA}">
      <formula1>Response</formula1>
    </dataValidation>
  </dataValidations>
  <pageMargins left="0.45" right="0.45" top="0.5" bottom="0.5" header="0.3" footer="0.05"/>
  <pageSetup scale="95" fitToHeight="0" orientation="portrait" r:id="rId1"/>
  <rowBreaks count="2" manualBreakCount="2">
    <brk id="38" max="2" man="1"/>
    <brk id="89" max="2"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9A609-7A18-4B47-92EE-CF5E37BB8F64}">
  <sheetPr>
    <tabColor theme="5"/>
    <pageSetUpPr fitToPage="1"/>
  </sheetPr>
  <dimension ref="A1:G58"/>
  <sheetViews>
    <sheetView zoomScaleNormal="100" zoomScaleSheetLayoutView="100" workbookViewId="0"/>
  </sheetViews>
  <sheetFormatPr defaultRowHeight="15" x14ac:dyDescent="0.25"/>
  <cols>
    <col min="1" max="1" width="60.5703125" style="2" customWidth="1"/>
    <col min="2" max="3" width="12.7109375" customWidth="1"/>
    <col min="4" max="4" width="40.7109375" customWidth="1"/>
    <col min="5" max="7" width="0" hidden="1" customWidth="1"/>
  </cols>
  <sheetData>
    <row r="1" spans="1:7" s="1" customFormat="1" ht="20.25" thickBot="1" x14ac:dyDescent="0.35">
      <c r="A1" s="5" t="s">
        <v>251</v>
      </c>
      <c r="B1" s="5" t="s">
        <v>15</v>
      </c>
      <c r="C1" s="1" t="s">
        <v>16</v>
      </c>
      <c r="D1" s="1" t="s">
        <v>17</v>
      </c>
      <c r="G1" s="1" t="e">
        <f>SUM(G3:G58)</f>
        <v>#N/A</v>
      </c>
    </row>
    <row r="2" spans="1:7" s="4" customFormat="1" ht="18.75" thickTop="1" thickBot="1" x14ac:dyDescent="0.35">
      <c r="A2" s="3" t="s">
        <v>252</v>
      </c>
      <c r="B2" s="3"/>
    </row>
    <row r="3" spans="1:7" ht="15.75" thickTop="1" x14ac:dyDescent="0.25">
      <c r="A3" s="2" t="s">
        <v>253</v>
      </c>
      <c r="B3" s="2" t="s">
        <v>26</v>
      </c>
      <c r="C3" s="9"/>
      <c r="D3" s="9"/>
      <c r="E3" cm="1">
        <f t="array" ref="E3">_xlfn.SWITCH(B3, "Critical", 5, "High", 4, "Medium", 3, "Low", 2, "Future", 1)</f>
        <v>3</v>
      </c>
      <c r="F3" t="e" cm="1">
        <f t="array" ref="F3">_xlfn.SWITCH(C3, "Core Functionality", 5, "Configurable", 4, "Custom", 3, "Not Available", 0, "Either/Or", 0)</f>
        <v>#N/A</v>
      </c>
      <c r="G3" t="e">
        <f>E3*F3</f>
        <v>#N/A</v>
      </c>
    </row>
    <row r="4" spans="1:7" ht="30" x14ac:dyDescent="0.25">
      <c r="A4" s="2" t="s">
        <v>254</v>
      </c>
      <c r="B4" s="2" t="s">
        <v>26</v>
      </c>
      <c r="C4" s="9"/>
      <c r="D4" s="9"/>
      <c r="E4" cm="1">
        <f t="array" ref="E4">_xlfn.SWITCH(B4, "Critical", 5, "High", 4, "Medium", 3, "Low", 2, "Future", 1)</f>
        <v>3</v>
      </c>
      <c r="F4" t="e" cm="1">
        <f t="array" ref="F4">_xlfn.SWITCH(C4, "Core Functionality", 5, "Configurable", 4, "Custom", 3, "Not Available", 0, "Either/Or", 0)</f>
        <v>#N/A</v>
      </c>
      <c r="G4" t="e">
        <f>E4*F4</f>
        <v>#N/A</v>
      </c>
    </row>
    <row r="5" spans="1:7" ht="30" x14ac:dyDescent="0.25">
      <c r="A5" s="2" t="s">
        <v>255</v>
      </c>
      <c r="B5" s="2" t="s">
        <v>26</v>
      </c>
      <c r="C5" s="9"/>
      <c r="D5" s="9"/>
      <c r="E5" cm="1">
        <f t="array" ref="E5">_xlfn.SWITCH(B5, "Critical", 5, "High", 4, "Medium", 3, "Low", 2, "Future", 1)</f>
        <v>3</v>
      </c>
      <c r="F5" t="e" cm="1">
        <f t="array" ref="F5">_xlfn.SWITCH(C5, "Core Functionality", 5, "Configurable", 4, "Custom", 3, "Not Available", 0, "Either/Or", 0)</f>
        <v>#N/A</v>
      </c>
      <c r="G5" t="e">
        <f>E5*F5</f>
        <v>#N/A</v>
      </c>
    </row>
    <row r="6" spans="1:7" x14ac:dyDescent="0.25">
      <c r="A6" s="2" t="s">
        <v>256</v>
      </c>
      <c r="B6" s="2" t="s">
        <v>26</v>
      </c>
      <c r="C6" s="9"/>
      <c r="D6" s="9"/>
      <c r="E6" cm="1">
        <f t="array" ref="E6">_xlfn.SWITCH(B6, "Critical", 5, "High", 4, "Medium", 3, "Low", 2, "Future", 1)</f>
        <v>3</v>
      </c>
      <c r="F6" t="e" cm="1">
        <f t="array" ref="F6">_xlfn.SWITCH(C6, "Core Functionality", 5, "Configurable", 4, "Custom", 3, "Not Available", 0, "Either/Or", 0)</f>
        <v>#N/A</v>
      </c>
      <c r="G6" t="e">
        <f>E6*F6</f>
        <v>#N/A</v>
      </c>
    </row>
    <row r="7" spans="1:7" x14ac:dyDescent="0.25">
      <c r="A7" s="2" t="s">
        <v>257</v>
      </c>
      <c r="B7" s="2" t="s">
        <v>51</v>
      </c>
      <c r="C7" s="9"/>
      <c r="D7" s="9"/>
      <c r="E7" cm="1">
        <f t="array" ref="E7">_xlfn.SWITCH(B7, "Critical", 5, "High", 4, "Medium", 3, "Low", 2, "Future", 1)</f>
        <v>5</v>
      </c>
      <c r="F7" t="e" cm="1">
        <f t="array" ref="F7">_xlfn.SWITCH(C7, "Core Functionality", 5, "Configurable", 4, "Custom", 3, "Not Available", 0, "Either/Or", 0)</f>
        <v>#N/A</v>
      </c>
      <c r="G7" t="e">
        <f>E7*F7</f>
        <v>#N/A</v>
      </c>
    </row>
    <row r="8" spans="1:7" x14ac:dyDescent="0.25">
      <c r="B8" s="2"/>
      <c r="C8" s="9"/>
      <c r="D8" s="9"/>
    </row>
    <row r="9" spans="1:7" s="4" customFormat="1" ht="18" thickBot="1" x14ac:dyDescent="0.35">
      <c r="A9" s="3" t="s">
        <v>258</v>
      </c>
      <c r="B9" s="3"/>
      <c r="C9" s="11"/>
      <c r="D9" s="11"/>
    </row>
    <row r="10" spans="1:7" ht="31.5" customHeight="1" thickTop="1" x14ac:dyDescent="0.25">
      <c r="A10" s="2" t="s">
        <v>259</v>
      </c>
      <c r="B10" s="2" t="s">
        <v>20</v>
      </c>
      <c r="C10" s="9"/>
      <c r="D10" s="9"/>
      <c r="E10" cm="1">
        <f t="array" ref="E10">_xlfn.SWITCH(B10, "Critical", 5, "High", 4, "Medium", 3, "Low", 2, "Future", 1)</f>
        <v>4</v>
      </c>
      <c r="F10" t="e" cm="1">
        <f t="array" ref="F10">_xlfn.SWITCH(C10, "Core Functionality", 5, "Configurable", 4, "Custom", 3, "Not Available", 0, "Either/Or", 0)</f>
        <v>#N/A</v>
      </c>
      <c r="G10" t="e">
        <f>E10*F10</f>
        <v>#N/A</v>
      </c>
    </row>
    <row r="11" spans="1:7" ht="31.5" customHeight="1" x14ac:dyDescent="0.25">
      <c r="A11" s="2" t="s">
        <v>260</v>
      </c>
      <c r="B11" s="2" t="s">
        <v>26</v>
      </c>
      <c r="C11" s="9"/>
      <c r="D11" s="9"/>
      <c r="E11" cm="1">
        <f t="array" ref="E11">_xlfn.SWITCH(B11, "Critical", 5, "High", 4, "Medium", 3, "Low", 2, "Future", 1)</f>
        <v>3</v>
      </c>
      <c r="F11" t="e" cm="1">
        <f t="array" ref="F11">_xlfn.SWITCH(C11, "Core Functionality", 5, "Configurable", 4, "Custom", 3, "Not Available", 0, "Either/Or", 0)</f>
        <v>#N/A</v>
      </c>
      <c r="G11" t="e">
        <f>E11*F11</f>
        <v>#N/A</v>
      </c>
    </row>
    <row r="12" spans="1:7" x14ac:dyDescent="0.25">
      <c r="B12" s="2"/>
      <c r="C12" s="9"/>
      <c r="D12" s="9"/>
    </row>
    <row r="13" spans="1:7" s="4" customFormat="1" ht="18" thickBot="1" x14ac:dyDescent="0.35">
      <c r="A13" s="3" t="s">
        <v>261</v>
      </c>
      <c r="B13" s="3"/>
      <c r="C13" s="11"/>
      <c r="D13" s="11"/>
    </row>
    <row r="14" spans="1:7" ht="30.75" thickTop="1" x14ac:dyDescent="0.25">
      <c r="A14" s="2" t="s">
        <v>262</v>
      </c>
      <c r="B14" s="2" t="s">
        <v>20</v>
      </c>
      <c r="C14" s="9"/>
      <c r="D14" s="9"/>
      <c r="E14" cm="1">
        <f t="array" ref="E14">_xlfn.SWITCH(B14, "Critical", 5, "High", 4, "Medium", 3, "Low", 2, "Future", 1)</f>
        <v>4</v>
      </c>
      <c r="F14" t="e" cm="1">
        <f t="array" ref="F14">_xlfn.SWITCH(C14, "Core Functionality", 5, "Configurable", 4, "Custom", 3, "Not Available", 0, "Either/Or", 0)</f>
        <v>#N/A</v>
      </c>
      <c r="G14" t="e">
        <f>E14*F14</f>
        <v>#N/A</v>
      </c>
    </row>
    <row r="15" spans="1:7" x14ac:dyDescent="0.25">
      <c r="A15" s="2" t="s">
        <v>263</v>
      </c>
      <c r="B15" s="2" t="s">
        <v>51</v>
      </c>
      <c r="C15" s="9"/>
      <c r="D15" s="9"/>
      <c r="E15" cm="1">
        <f t="array" ref="E15">_xlfn.SWITCH(B15, "Critical", 5, "High", 4, "Medium", 3, "Low", 2, "Future", 1)</f>
        <v>5</v>
      </c>
      <c r="F15" t="e" cm="1">
        <f t="array" ref="F15">_xlfn.SWITCH(C15, "Core Functionality", 5, "Configurable", 4, "Custom", 3, "Not Available", 0, "Either/Or", 0)</f>
        <v>#N/A</v>
      </c>
      <c r="G15" t="e">
        <f>E15*F15</f>
        <v>#N/A</v>
      </c>
    </row>
    <row r="16" spans="1:7" x14ac:dyDescent="0.25">
      <c r="A16" s="2" t="s">
        <v>264</v>
      </c>
      <c r="B16" s="2" t="s">
        <v>26</v>
      </c>
      <c r="C16" s="9"/>
      <c r="D16" s="9"/>
      <c r="E16" cm="1">
        <f t="array" ref="E16">_xlfn.SWITCH(B16, "Critical", 5, "High", 4, "Medium", 3, "Low", 2, "Future", 1)</f>
        <v>3</v>
      </c>
      <c r="F16" t="e" cm="1">
        <f t="array" ref="F16">_xlfn.SWITCH(C16, "Core Functionality", 5, "Configurable", 4, "Custom", 3, "Not Available", 0, "Either/Or", 0)</f>
        <v>#N/A</v>
      </c>
      <c r="G16" t="e">
        <f>E16*F16</f>
        <v>#N/A</v>
      </c>
    </row>
    <row r="17" spans="1:7" ht="13.5" customHeight="1" x14ac:dyDescent="0.25">
      <c r="A17" s="2" t="s">
        <v>265</v>
      </c>
      <c r="B17" s="2" t="s">
        <v>26</v>
      </c>
      <c r="C17" s="9"/>
      <c r="D17" s="9"/>
      <c r="E17" cm="1">
        <f t="array" ref="E17">_xlfn.SWITCH(B17, "Critical", 5, "High", 4, "Medium", 3, "Low", 2, "Future", 1)</f>
        <v>3</v>
      </c>
      <c r="F17" t="e" cm="1">
        <f t="array" ref="F17">_xlfn.SWITCH(C17, "Core Functionality", 5, "Configurable", 4, "Custom", 3, "Not Available", 0, "Either/Or", 0)</f>
        <v>#N/A</v>
      </c>
      <c r="G17" t="e">
        <f>E17*F17</f>
        <v>#N/A</v>
      </c>
    </row>
    <row r="18" spans="1:7" ht="28.5" customHeight="1" x14ac:dyDescent="0.25">
      <c r="A18" s="2" t="s">
        <v>266</v>
      </c>
      <c r="B18" s="2" t="s">
        <v>51</v>
      </c>
      <c r="C18" s="9"/>
      <c r="D18" s="9"/>
      <c r="E18" cm="1">
        <f t="array" ref="E18">_xlfn.SWITCH(B18, "Critical", 5, "High", 4, "Medium", 3, "Low", 2, "Future", 1)</f>
        <v>5</v>
      </c>
      <c r="F18" t="e" cm="1">
        <f t="array" ref="F18">_xlfn.SWITCH(C18, "Core Functionality", 5, "Configurable", 4, "Custom", 3, "Not Available", 0, "Either/Or", 0)</f>
        <v>#N/A</v>
      </c>
      <c r="G18" t="e">
        <f>E18*F18</f>
        <v>#N/A</v>
      </c>
    </row>
    <row r="19" spans="1:7" x14ac:dyDescent="0.25">
      <c r="B19" s="2"/>
      <c r="C19" s="9"/>
      <c r="D19" s="9"/>
    </row>
    <row r="20" spans="1:7" s="4" customFormat="1" ht="18" thickBot="1" x14ac:dyDescent="0.35">
      <c r="A20" s="3" t="s">
        <v>267</v>
      </c>
      <c r="B20" s="3"/>
      <c r="C20" s="11"/>
      <c r="D20" s="11"/>
    </row>
    <row r="21" spans="1:7" ht="30.75" thickTop="1" x14ac:dyDescent="0.25">
      <c r="A21" s="2" t="s">
        <v>268</v>
      </c>
      <c r="B21" s="2" t="s">
        <v>26</v>
      </c>
      <c r="C21" s="9"/>
      <c r="D21" s="9"/>
      <c r="E21" cm="1">
        <f t="array" ref="E21">_xlfn.SWITCH(B21, "Critical", 5, "High", 4, "Medium", 3, "Low", 2, "Future", 1)</f>
        <v>3</v>
      </c>
      <c r="F21" t="e" cm="1">
        <f t="array" ref="F21">_xlfn.SWITCH(C21, "Core Functionality", 5, "Configurable", 4, "Custom", 3, "Not Available", 0, "Either/Or", 0)</f>
        <v>#N/A</v>
      </c>
      <c r="G21" t="e">
        <f t="shared" ref="G21:G26" si="0">E21*F21</f>
        <v>#N/A</v>
      </c>
    </row>
    <row r="22" spans="1:7" x14ac:dyDescent="0.25">
      <c r="A22" s="2" t="s">
        <v>269</v>
      </c>
      <c r="B22" s="2" t="s">
        <v>20</v>
      </c>
      <c r="C22" s="9"/>
      <c r="D22" s="9"/>
      <c r="E22" cm="1">
        <f t="array" ref="E22">_xlfn.SWITCH(B22, "Critical", 5, "High", 4, "Medium", 3, "Low", 2, "Future", 1)</f>
        <v>4</v>
      </c>
      <c r="F22" t="e" cm="1">
        <f t="array" ref="F22">_xlfn.SWITCH(C22, "Core Functionality", 5, "Configurable", 4, "Custom", 3, "Not Available", 0, "Either/Or", 0)</f>
        <v>#N/A</v>
      </c>
      <c r="G22" t="e">
        <f t="shared" si="0"/>
        <v>#N/A</v>
      </c>
    </row>
    <row r="23" spans="1:7" x14ac:dyDescent="0.25">
      <c r="A23" s="2" t="s">
        <v>270</v>
      </c>
      <c r="B23" s="2" t="s">
        <v>20</v>
      </c>
      <c r="C23" s="9"/>
      <c r="D23" s="9"/>
      <c r="E23" cm="1">
        <f t="array" ref="E23">_xlfn.SWITCH(B23, "Critical", 5, "High", 4, "Medium", 3, "Low", 2, "Future", 1)</f>
        <v>4</v>
      </c>
      <c r="F23" t="e" cm="1">
        <f t="array" ref="F23">_xlfn.SWITCH(C23, "Core Functionality", 5, "Configurable", 4, "Custom", 3, "Not Available", 0, "Either/Or", 0)</f>
        <v>#N/A</v>
      </c>
      <c r="G23" t="e">
        <f t="shared" si="0"/>
        <v>#N/A</v>
      </c>
    </row>
    <row r="24" spans="1:7" x14ac:dyDescent="0.25">
      <c r="A24" s="2" t="s">
        <v>271</v>
      </c>
      <c r="B24" s="2" t="s">
        <v>20</v>
      </c>
      <c r="C24" s="9"/>
      <c r="D24" s="9"/>
      <c r="E24" cm="1">
        <f t="array" ref="E24">_xlfn.SWITCH(B24, "Critical", 5, "High", 4, "Medium", 3, "Low", 2, "Future", 1)</f>
        <v>4</v>
      </c>
      <c r="F24" t="e" cm="1">
        <f t="array" ref="F24">_xlfn.SWITCH(C24, "Core Functionality", 5, "Configurable", 4, "Custom", 3, "Not Available", 0, "Either/Or", 0)</f>
        <v>#N/A</v>
      </c>
      <c r="G24" t="e">
        <f t="shared" si="0"/>
        <v>#N/A</v>
      </c>
    </row>
    <row r="25" spans="1:7" x14ac:dyDescent="0.25">
      <c r="A25" s="2" t="s">
        <v>272</v>
      </c>
      <c r="B25" s="2" t="s">
        <v>20</v>
      </c>
      <c r="C25" s="9"/>
      <c r="D25" s="9"/>
      <c r="E25" cm="1">
        <f t="array" ref="E25">_xlfn.SWITCH(B25, "Critical", 5, "High", 4, "Medium", 3, "Low", 2, "Future", 1)</f>
        <v>4</v>
      </c>
      <c r="F25" t="e" cm="1">
        <f t="array" ref="F25">_xlfn.SWITCH(C25, "Core Functionality", 5, "Configurable", 4, "Custom", 3, "Not Available", 0, "Either/Or", 0)</f>
        <v>#N/A</v>
      </c>
      <c r="G25" t="e">
        <f t="shared" si="0"/>
        <v>#N/A</v>
      </c>
    </row>
    <row r="26" spans="1:7" x14ac:dyDescent="0.25">
      <c r="A26" s="2" t="s">
        <v>273</v>
      </c>
      <c r="B26" s="2" t="s">
        <v>20</v>
      </c>
      <c r="C26" s="9"/>
      <c r="D26" s="9"/>
      <c r="E26" cm="1">
        <f t="array" ref="E26">_xlfn.SWITCH(B26, "Critical", 5, "High", 4, "Medium", 3, "Low", 2, "Future", 1)</f>
        <v>4</v>
      </c>
      <c r="F26" t="e" cm="1">
        <f t="array" ref="F26">_xlfn.SWITCH(C26, "Core Functionality", 5, "Configurable", 4, "Custom", 3, "Not Available", 0, "Either/Or", 0)</f>
        <v>#N/A</v>
      </c>
      <c r="G26" t="e">
        <f t="shared" si="0"/>
        <v>#N/A</v>
      </c>
    </row>
    <row r="27" spans="1:7" x14ac:dyDescent="0.25">
      <c r="B27" s="2"/>
      <c r="C27" s="9"/>
      <c r="D27" s="9"/>
    </row>
    <row r="28" spans="1:7" s="4" customFormat="1" ht="18" thickBot="1" x14ac:dyDescent="0.35">
      <c r="A28" s="3" t="s">
        <v>274</v>
      </c>
      <c r="B28" s="3"/>
      <c r="C28" s="11"/>
      <c r="D28" s="11"/>
    </row>
    <row r="29" spans="1:7" ht="15.75" thickTop="1" x14ac:dyDescent="0.25">
      <c r="A29" s="2" t="s">
        <v>275</v>
      </c>
      <c r="B29" s="2" t="s">
        <v>20</v>
      </c>
      <c r="C29" s="9"/>
      <c r="D29" s="9"/>
      <c r="E29" cm="1">
        <f t="array" ref="E29">_xlfn.SWITCH(B29, "Critical", 5, "High", 4, "Medium", 3, "Low", 2, "Future", 1)</f>
        <v>4</v>
      </c>
      <c r="F29" t="e" cm="1">
        <f t="array" ref="F29">_xlfn.SWITCH(C29, "Core Functionality", 5, "Configurable", 4, "Custom", 3, "Not Available", 0, "Either/Or", 0)</f>
        <v>#N/A</v>
      </c>
      <c r="G29" t="e">
        <f t="shared" ref="G29:G34" si="1">E29*F29</f>
        <v>#N/A</v>
      </c>
    </row>
    <row r="30" spans="1:7" ht="30" x14ac:dyDescent="0.25">
      <c r="A30" s="2" t="s">
        <v>1198</v>
      </c>
      <c r="B30" s="2" t="s">
        <v>20</v>
      </c>
      <c r="C30" s="9"/>
      <c r="D30" s="9"/>
      <c r="E30" cm="1">
        <f t="array" ref="E30">_xlfn.SWITCH(B30, "Critical", 5, "High", 4, "Medium", 3, "Low", 2, "Future", 1)</f>
        <v>4</v>
      </c>
      <c r="F30" t="e" cm="1">
        <f t="array" ref="F30">_xlfn.SWITCH(C30, "Core Functionality", 5, "Configurable", 4, "Custom", 3, "Not Available", 0, "Either/Or", 0)</f>
        <v>#N/A</v>
      </c>
      <c r="G30" t="e">
        <f t="shared" si="1"/>
        <v>#N/A</v>
      </c>
    </row>
    <row r="31" spans="1:7" x14ac:dyDescent="0.25">
      <c r="A31" s="2" t="s">
        <v>276</v>
      </c>
      <c r="B31" s="2" t="s">
        <v>20</v>
      </c>
      <c r="C31" s="9"/>
      <c r="D31" s="9"/>
      <c r="E31" cm="1">
        <f t="array" ref="E31">_xlfn.SWITCH(B31, "Critical", 5, "High", 4, "Medium", 3, "Low", 2, "Future", 1)</f>
        <v>4</v>
      </c>
      <c r="F31" t="e" cm="1">
        <f t="array" ref="F31">_xlfn.SWITCH(C31, "Core Functionality", 5, "Configurable", 4, "Custom", 3, "Not Available", 0, "Either/Or", 0)</f>
        <v>#N/A</v>
      </c>
      <c r="G31" t="e">
        <f t="shared" si="1"/>
        <v>#N/A</v>
      </c>
    </row>
    <row r="32" spans="1:7" x14ac:dyDescent="0.25">
      <c r="A32" s="2" t="s">
        <v>277</v>
      </c>
      <c r="B32" s="2" t="s">
        <v>20</v>
      </c>
      <c r="C32" s="9"/>
      <c r="D32" s="9"/>
      <c r="E32" cm="1">
        <f t="array" ref="E32">_xlfn.SWITCH(B32, "Critical", 5, "High", 4, "Medium", 3, "Low", 2, "Future", 1)</f>
        <v>4</v>
      </c>
      <c r="F32" t="e" cm="1">
        <f t="array" ref="F32">_xlfn.SWITCH(C32, "Core Functionality", 5, "Configurable", 4, "Custom", 3, "Not Available", 0, "Either/Or", 0)</f>
        <v>#N/A</v>
      </c>
      <c r="G32" t="e">
        <f t="shared" si="1"/>
        <v>#N/A</v>
      </c>
    </row>
    <row r="33" spans="1:7" x14ac:dyDescent="0.25">
      <c r="A33" s="2" t="s">
        <v>278</v>
      </c>
      <c r="B33" s="2" t="s">
        <v>20</v>
      </c>
      <c r="C33" s="9"/>
      <c r="D33" s="9"/>
      <c r="E33" cm="1">
        <f t="array" ref="E33">_xlfn.SWITCH(B33, "Critical", 5, "High", 4, "Medium", 3, "Low", 2, "Future", 1)</f>
        <v>4</v>
      </c>
      <c r="F33" t="e" cm="1">
        <f t="array" ref="F33">_xlfn.SWITCH(C33, "Core Functionality", 5, "Configurable", 4, "Custom", 3, "Not Available", 0, "Either/Or", 0)</f>
        <v>#N/A</v>
      </c>
      <c r="G33" t="e">
        <f t="shared" si="1"/>
        <v>#N/A</v>
      </c>
    </row>
    <row r="34" spans="1:7" x14ac:dyDescent="0.25">
      <c r="A34" s="2" t="s">
        <v>279</v>
      </c>
      <c r="B34" s="2" t="s">
        <v>26</v>
      </c>
      <c r="C34" s="9"/>
      <c r="D34" s="9"/>
      <c r="E34" cm="1">
        <f t="array" ref="E34">_xlfn.SWITCH(B34, "Critical", 5, "High", 4, "Medium", 3, "Low", 2, "Future", 1)</f>
        <v>3</v>
      </c>
      <c r="F34" t="e" cm="1">
        <f t="array" ref="F34">_xlfn.SWITCH(C34, "Core Functionality", 5, "Configurable", 4, "Custom", 3, "Not Available", 0, "Either/Or", 0)</f>
        <v>#N/A</v>
      </c>
      <c r="G34" t="e">
        <f t="shared" si="1"/>
        <v>#N/A</v>
      </c>
    </row>
    <row r="35" spans="1:7" x14ac:dyDescent="0.25">
      <c r="B35" s="2"/>
      <c r="C35" s="9"/>
      <c r="D35" s="9"/>
    </row>
    <row r="36" spans="1:7" s="4" customFormat="1" ht="18" thickBot="1" x14ac:dyDescent="0.35">
      <c r="A36" s="3" t="s">
        <v>280</v>
      </c>
      <c r="B36" s="3"/>
      <c r="C36" s="11"/>
      <c r="D36" s="11"/>
    </row>
    <row r="37" spans="1:7" ht="30.75" thickTop="1" x14ac:dyDescent="0.25">
      <c r="A37" s="2" t="s">
        <v>1199</v>
      </c>
      <c r="B37" s="2" t="s">
        <v>20</v>
      </c>
      <c r="C37" s="9"/>
      <c r="D37" s="9"/>
      <c r="E37" cm="1">
        <f t="array" ref="E37">_xlfn.SWITCH(B37, "Critical", 5, "High", 4, "Medium", 3, "Low", 2, "Future", 1)</f>
        <v>4</v>
      </c>
      <c r="F37" t="e" cm="1">
        <f t="array" ref="F37">_xlfn.SWITCH(C37, "Core Functionality", 5, "Configurable", 4, "Custom", 3, "Not Available", 0, "Either/Or", 0)</f>
        <v>#N/A</v>
      </c>
      <c r="G37" t="e">
        <f>E37*F37</f>
        <v>#N/A</v>
      </c>
    </row>
    <row r="38" spans="1:7" ht="30" x14ac:dyDescent="0.25">
      <c r="A38" s="2" t="s">
        <v>281</v>
      </c>
      <c r="B38" s="2" t="s">
        <v>20</v>
      </c>
      <c r="C38" s="9"/>
      <c r="D38" s="9"/>
      <c r="E38" cm="1">
        <f t="array" ref="E38">_xlfn.SWITCH(B38, "Critical", 5, "High", 4, "Medium", 3, "Low", 2, "Future", 1)</f>
        <v>4</v>
      </c>
      <c r="F38" t="e" cm="1">
        <f t="array" ref="F38">_xlfn.SWITCH(C38, "Core Functionality", 5, "Configurable", 4, "Custom", 3, "Not Available", 0, "Either/Or", 0)</f>
        <v>#N/A</v>
      </c>
      <c r="G38" t="e">
        <f>E38*F38</f>
        <v>#N/A</v>
      </c>
    </row>
    <row r="39" spans="1:7" ht="30" x14ac:dyDescent="0.25">
      <c r="A39" s="2" t="s">
        <v>282</v>
      </c>
      <c r="B39" s="2" t="s">
        <v>20</v>
      </c>
      <c r="C39" s="9"/>
      <c r="D39" s="9"/>
      <c r="E39" cm="1">
        <f t="array" ref="E39">_xlfn.SWITCH(B39, "Critical", 5, "High", 4, "Medium", 3, "Low", 2, "Future", 1)</f>
        <v>4</v>
      </c>
      <c r="F39" t="e" cm="1">
        <f t="array" ref="F39">_xlfn.SWITCH(C39, "Core Functionality", 5, "Configurable", 4, "Custom", 3, "Not Available", 0, "Either/Or", 0)</f>
        <v>#N/A</v>
      </c>
      <c r="G39" t="e">
        <f>E39*F39</f>
        <v>#N/A</v>
      </c>
    </row>
    <row r="40" spans="1:7" x14ac:dyDescent="0.25">
      <c r="B40" s="2"/>
      <c r="C40" s="9"/>
      <c r="D40" s="9"/>
    </row>
    <row r="41" spans="1:7" s="4" customFormat="1" ht="18" thickBot="1" x14ac:dyDescent="0.35">
      <c r="A41" s="3" t="s">
        <v>283</v>
      </c>
      <c r="B41" s="3"/>
      <c r="C41" s="11"/>
      <c r="D41" s="11"/>
    </row>
    <row r="42" spans="1:7" ht="15.75" thickTop="1" x14ac:dyDescent="0.25">
      <c r="A42" s="2" t="s">
        <v>284</v>
      </c>
      <c r="B42" s="2" t="s">
        <v>26</v>
      </c>
      <c r="C42" s="9"/>
      <c r="D42" s="9"/>
      <c r="E42" cm="1">
        <f t="array" ref="E42">_xlfn.SWITCH(B42, "Critical", 5, "High", 4, "Medium", 3, "Low", 2, "Future", 1)</f>
        <v>3</v>
      </c>
      <c r="F42" t="e" cm="1">
        <f t="array" ref="F42">_xlfn.SWITCH(C42, "Core Functionality", 5, "Configurable", 4, "Custom", 3, "Not Available", 0, "Either/Or", 0)</f>
        <v>#N/A</v>
      </c>
      <c r="G42" t="e">
        <f>E42*F42</f>
        <v>#N/A</v>
      </c>
    </row>
    <row r="43" spans="1:7" x14ac:dyDescent="0.25">
      <c r="A43" s="2" t="s">
        <v>285</v>
      </c>
      <c r="B43" s="2" t="s">
        <v>51</v>
      </c>
      <c r="C43" s="9"/>
      <c r="D43" s="9"/>
      <c r="E43" cm="1">
        <f t="array" ref="E43">_xlfn.SWITCH(B43, "Critical", 5, "High", 4, "Medium", 3, "Low", 2, "Future", 1)</f>
        <v>5</v>
      </c>
      <c r="F43" t="e" cm="1">
        <f t="array" ref="F43">_xlfn.SWITCH(C43, "Core Functionality", 5, "Configurable", 4, "Custom", 3, "Not Available", 0, "Either/Or", 0)</f>
        <v>#N/A</v>
      </c>
      <c r="G43" t="e">
        <f>E43*F43</f>
        <v>#N/A</v>
      </c>
    </row>
    <row r="44" spans="1:7" x14ac:dyDescent="0.25">
      <c r="A44" s="2" t="s">
        <v>286</v>
      </c>
      <c r="B44" s="2" t="s">
        <v>26</v>
      </c>
      <c r="C44" s="9"/>
      <c r="D44" s="9"/>
      <c r="E44" cm="1">
        <f t="array" ref="E44">_xlfn.SWITCH(B44, "Critical", 5, "High", 4, "Medium", 3, "Low", 2, "Future", 1)</f>
        <v>3</v>
      </c>
      <c r="F44" t="e" cm="1">
        <f t="array" ref="F44">_xlfn.SWITCH(C44, "Core Functionality", 5, "Configurable", 4, "Custom", 3, "Not Available", 0, "Either/Or", 0)</f>
        <v>#N/A</v>
      </c>
      <c r="G44" t="e">
        <f>E44*F44</f>
        <v>#N/A</v>
      </c>
    </row>
    <row r="45" spans="1:7" x14ac:dyDescent="0.25">
      <c r="C45" s="9"/>
      <c r="D45" s="9"/>
    </row>
    <row r="46" spans="1:7" s="4" customFormat="1" ht="18" thickBot="1" x14ac:dyDescent="0.35">
      <c r="A46" s="3" t="s">
        <v>56</v>
      </c>
      <c r="B46" s="3"/>
      <c r="C46" s="11"/>
      <c r="D46" s="11"/>
    </row>
    <row r="47" spans="1:7" ht="15.75" thickTop="1" x14ac:dyDescent="0.25">
      <c r="A47" s="2" t="s">
        <v>57</v>
      </c>
      <c r="B47" s="2" t="s">
        <v>51</v>
      </c>
      <c r="C47" s="9"/>
      <c r="D47" s="9"/>
      <c r="E47" cm="1">
        <f t="array" ref="E47">_xlfn.SWITCH(B47, "Critical", 5, "High", 4, "Medium", 3, "Low", 2, "Future", 1)</f>
        <v>5</v>
      </c>
      <c r="F47" t="e" cm="1">
        <f t="array" ref="F47">_xlfn.SWITCH(C47, "Core Functionality", 5, "Configurable", 4, "Custom", 3, "Not Available", 0, "Either/Or", 0)</f>
        <v>#N/A</v>
      </c>
      <c r="G47" t="e">
        <f>E47*F47</f>
        <v>#N/A</v>
      </c>
    </row>
    <row r="48" spans="1:7" x14ac:dyDescent="0.25">
      <c r="A48" s="2" t="s">
        <v>58</v>
      </c>
      <c r="B48" s="2" t="s">
        <v>20</v>
      </c>
      <c r="C48" s="9"/>
      <c r="D48" s="9"/>
      <c r="E48" cm="1">
        <f t="array" ref="E48">_xlfn.SWITCH(B48, "Critical", 5, "High", 4, "Medium", 3, "Low", 2, "Future", 1)</f>
        <v>4</v>
      </c>
      <c r="F48" t="e" cm="1">
        <f t="array" ref="F48">_xlfn.SWITCH(C48, "Core Functionality", 5, "Configurable", 4, "Custom", 3, "Not Available", 0, "Either/Or", 0)</f>
        <v>#N/A</v>
      </c>
      <c r="G48" t="e">
        <f>E48*F48</f>
        <v>#N/A</v>
      </c>
    </row>
    <row r="49" spans="1:7" x14ac:dyDescent="0.25">
      <c r="B49" s="2"/>
      <c r="C49" s="9"/>
      <c r="D49" s="9"/>
    </row>
    <row r="50" spans="1:7" s="4" customFormat="1" ht="18" thickBot="1" x14ac:dyDescent="0.35">
      <c r="A50" s="3" t="s">
        <v>59</v>
      </c>
      <c r="B50" s="3"/>
      <c r="C50" s="11"/>
      <c r="D50" s="11"/>
    </row>
    <row r="51" spans="1:7" ht="15.75" thickTop="1" x14ac:dyDescent="0.25">
      <c r="A51" s="2" t="s">
        <v>60</v>
      </c>
      <c r="B51" s="2" t="s">
        <v>51</v>
      </c>
      <c r="C51" s="9"/>
      <c r="D51" s="9"/>
      <c r="E51" cm="1">
        <f t="array" ref="E51">_xlfn.SWITCH(B51, "Critical", 5, "High", 4, "Medium", 3, "Low", 2, "Future", 1)</f>
        <v>5</v>
      </c>
      <c r="F51" t="e" cm="1">
        <f t="array" ref="F51">_xlfn.SWITCH(C51, "Core Functionality", 5, "Configurable", 4, "Custom", 3, "Not Available", 0, "Either/Or", 0)</f>
        <v>#N/A</v>
      </c>
      <c r="G51" t="e">
        <f>E51*F51</f>
        <v>#N/A</v>
      </c>
    </row>
    <row r="52" spans="1:7" x14ac:dyDescent="0.25">
      <c r="A52" s="2" t="s">
        <v>61</v>
      </c>
      <c r="B52" t="s">
        <v>20</v>
      </c>
      <c r="C52" s="9"/>
      <c r="D52" s="9"/>
      <c r="E52" cm="1">
        <f t="array" ref="E52">_xlfn.SWITCH(B52, "Critical", 5, "High", 4, "Medium", 3, "Low", 2, "Future", 1)</f>
        <v>4</v>
      </c>
      <c r="F52" t="e" cm="1">
        <f t="array" ref="F52">_xlfn.SWITCH(C52, "Core Functionality", 5, "Configurable", 4, "Custom", 3, "Not Available", 0, "Either/Or", 0)</f>
        <v>#N/A</v>
      </c>
      <c r="G52" t="e">
        <f>E52*F52</f>
        <v>#N/A</v>
      </c>
    </row>
    <row r="53" spans="1:7" x14ac:dyDescent="0.25">
      <c r="A53"/>
      <c r="B53" s="2"/>
      <c r="C53" s="9"/>
      <c r="D53" s="9"/>
    </row>
    <row r="54" spans="1:7" s="4" customFormat="1" ht="18" thickBot="1" x14ac:dyDescent="0.35">
      <c r="A54" s="4" t="s">
        <v>287</v>
      </c>
      <c r="B54" s="3"/>
      <c r="C54" s="11"/>
      <c r="D54" s="11"/>
    </row>
    <row r="55" spans="1:7" ht="30.75" thickTop="1" x14ac:dyDescent="0.25">
      <c r="A55" s="2" t="s">
        <v>249</v>
      </c>
      <c r="B55" t="s">
        <v>26</v>
      </c>
      <c r="C55" s="9"/>
      <c r="D55" s="9"/>
      <c r="E55" cm="1">
        <f t="array" ref="E55">_xlfn.SWITCH(B55, "Critical", 5, "High", 4, "Medium", 3, "Low", 2, "Future", 1)</f>
        <v>3</v>
      </c>
      <c r="F55" t="e" cm="1">
        <f t="array" ref="F55">_xlfn.SWITCH(C55, "Core Functionality", 5, "Configurable", 4, "Custom", 3, "Not Available", 0, "Either/Or", 0)</f>
        <v>#N/A</v>
      </c>
      <c r="G55" t="e">
        <f>E55*F55</f>
        <v>#N/A</v>
      </c>
    </row>
    <row r="56" spans="1:7" x14ac:dyDescent="0.25">
      <c r="C56" s="9"/>
      <c r="D56" s="9"/>
    </row>
    <row r="57" spans="1:7" s="4" customFormat="1" ht="18" thickBot="1" x14ac:dyDescent="0.35">
      <c r="A57" s="3" t="s">
        <v>288</v>
      </c>
      <c r="C57" s="11"/>
      <c r="D57" s="11"/>
    </row>
    <row r="58" spans="1:7" ht="30.75" thickTop="1" x14ac:dyDescent="0.25">
      <c r="A58" s="2" t="s">
        <v>63</v>
      </c>
      <c r="B58" t="s">
        <v>20</v>
      </c>
      <c r="C58" s="9"/>
      <c r="D58" s="9"/>
      <c r="E58" cm="1">
        <f t="array" ref="E58">_xlfn.SWITCH(B58, "Critical", 5, "High", 4, "Medium", 3, "Low", 2, "Future", 1)</f>
        <v>4</v>
      </c>
      <c r="F58" t="e" cm="1">
        <f t="array" ref="F58">_xlfn.SWITCH(C58, "Core Functionality", 5, "Configurable", 4, "Custom", 3, "Not Available", 0, "Either/Or", 0)</f>
        <v>#N/A</v>
      </c>
      <c r="G58" t="e">
        <f>E58*F58</f>
        <v>#N/A</v>
      </c>
    </row>
  </sheetData>
  <sheetProtection algorithmName="SHA-512" hashValue="inHOmIpobzQwYrg7hBU/14otIAa20s/KqsQOVDqK8r3W5M7Hc74c1cELR5CviDw2oLCHnsQO2gEujQzxCegV+g==" saltValue="PQvBEgbnDWOLT4ywqFcXtQ==" spinCount="100000" sheet="1" formatCells="0" formatColumns="0" formatRows="0" insertColumns="0" insertRows="0" insertHyperlinks="0" deleteColumns="0" deleteRows="0" sort="0" autoFilter="0" pivotTables="0"/>
  <dataValidations count="2">
    <dataValidation type="list" allowBlank="1" showInputMessage="1" showErrorMessage="1" sqref="B47:B48 B51:B52 B58 B55 B3:B7 B10:B11 B14:B18 B21:B26 B42:B44 B37:B39 B29:B34" xr:uid="{A9BF9C68-2C23-409F-8A4C-C3795EBF097F}">
      <formula1>Priority</formula1>
    </dataValidation>
    <dataValidation type="list" allowBlank="1" showInputMessage="1" showErrorMessage="1" sqref="C55 C21:C26 C10:C11 C3:C7 C14:C18 C58 C29:C34 C37:C39 C47:C48 C51:C52 C42:C44" xr:uid="{88D0EADE-E7CE-4DE4-8B0B-DE8C1A49FCC5}">
      <formula1>Response</formula1>
    </dataValidation>
  </dataValidations>
  <pageMargins left="0.45" right="0.45" top="0.5" bottom="0.5" header="0.3" footer="0.05"/>
  <pageSetup fitToHeight="0" orientation="portrait" r:id="rId1"/>
  <rowBreaks count="1" manualBreakCount="1">
    <brk id="35"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4E6D5-8423-469D-A9B1-57CD19638E1C}">
  <sheetPr>
    <tabColor theme="5"/>
    <pageSetUpPr fitToPage="1"/>
  </sheetPr>
  <dimension ref="A1:G54"/>
  <sheetViews>
    <sheetView zoomScaleNormal="100" zoomScaleSheetLayoutView="100" workbookViewId="0"/>
  </sheetViews>
  <sheetFormatPr defaultRowHeight="15" x14ac:dyDescent="0.25"/>
  <cols>
    <col min="1" max="1" width="60.5703125" style="2" customWidth="1"/>
    <col min="2" max="3" width="12.7109375" customWidth="1"/>
    <col min="4" max="4" width="40.7109375" customWidth="1"/>
    <col min="5" max="7" width="0" hidden="1" customWidth="1"/>
  </cols>
  <sheetData>
    <row r="1" spans="1:7" s="5" customFormat="1" ht="20.25" thickBot="1" x14ac:dyDescent="0.35">
      <c r="A1" s="5" t="s">
        <v>289</v>
      </c>
      <c r="B1" s="5" t="s">
        <v>15</v>
      </c>
      <c r="C1" s="1" t="s">
        <v>16</v>
      </c>
      <c r="D1" s="1" t="s">
        <v>17</v>
      </c>
      <c r="G1" s="5" t="e">
        <f>SUM(G3:G54)</f>
        <v>#N/A</v>
      </c>
    </row>
    <row r="2" spans="1:7" s="4" customFormat="1" ht="18.75" thickTop="1" thickBot="1" x14ac:dyDescent="0.35">
      <c r="A2" s="3" t="s">
        <v>290</v>
      </c>
    </row>
    <row r="3" spans="1:7" ht="15.75" thickTop="1" x14ac:dyDescent="0.25">
      <c r="A3" s="2" t="s">
        <v>291</v>
      </c>
      <c r="C3" s="9"/>
      <c r="D3" s="9"/>
    </row>
    <row r="4" spans="1:7" x14ac:dyDescent="0.25">
      <c r="A4" s="2" t="s">
        <v>292</v>
      </c>
      <c r="C4" s="9"/>
      <c r="D4" s="9"/>
    </row>
    <row r="5" spans="1:7" x14ac:dyDescent="0.25">
      <c r="C5" s="9"/>
      <c r="D5" s="9"/>
    </row>
    <row r="6" spans="1:7" s="4" customFormat="1" ht="18" thickBot="1" x14ac:dyDescent="0.35">
      <c r="A6" s="3" t="s">
        <v>293</v>
      </c>
      <c r="C6" s="11"/>
      <c r="D6" s="11"/>
    </row>
    <row r="7" spans="1:7" ht="30.75" thickTop="1" x14ac:dyDescent="0.25">
      <c r="A7" s="2" t="s">
        <v>294</v>
      </c>
      <c r="B7" s="2" t="s">
        <v>20</v>
      </c>
      <c r="C7" s="9"/>
      <c r="D7" s="9"/>
      <c r="E7" cm="1">
        <f t="array" ref="E7">_xlfn.SWITCH(B7, "Critical", 5, "High", 4, "Medium", 3, "Low", 2, "Future", 1)</f>
        <v>4</v>
      </c>
      <c r="F7" t="e" cm="1">
        <f t="array" ref="F7">_xlfn.SWITCH(C7, "Core Functionality", 5, "Configurable", 4, "Custom", 3, "Not Available", 0, "Either/Or", 0)</f>
        <v>#N/A</v>
      </c>
      <c r="G7" t="e">
        <f t="shared" ref="G7:G13" si="0">E7*F7</f>
        <v>#N/A</v>
      </c>
    </row>
    <row r="8" spans="1:7" x14ac:dyDescent="0.25">
      <c r="A8" s="2" t="s">
        <v>295</v>
      </c>
      <c r="B8" s="2" t="s">
        <v>20</v>
      </c>
      <c r="C8" s="9"/>
      <c r="D8" s="9"/>
      <c r="E8" cm="1">
        <f t="array" ref="E8">_xlfn.SWITCH(B8, "Critical", 5, "High", 4, "Medium", 3, "Low", 2, "Future", 1)</f>
        <v>4</v>
      </c>
      <c r="F8" t="e" cm="1">
        <f t="array" ref="F8">_xlfn.SWITCH(C8, "Core Functionality", 5, "Configurable", 4, "Custom", 3, "Not Available", 0, "Either/Or", 0)</f>
        <v>#N/A</v>
      </c>
      <c r="G8" t="e">
        <f t="shared" si="0"/>
        <v>#N/A</v>
      </c>
    </row>
    <row r="9" spans="1:7" ht="30" x14ac:dyDescent="0.25">
      <c r="A9" s="2" t="s">
        <v>296</v>
      </c>
      <c r="B9" s="2" t="s">
        <v>20</v>
      </c>
      <c r="C9" s="9"/>
      <c r="D9" s="9"/>
      <c r="E9" cm="1">
        <f t="array" ref="E9">_xlfn.SWITCH(B9, "Critical", 5, "High", 4, "Medium", 3, "Low", 2, "Future", 1)</f>
        <v>4</v>
      </c>
      <c r="F9" t="e" cm="1">
        <f t="array" ref="F9">_xlfn.SWITCH(C9, "Core Functionality", 5, "Configurable", 4, "Custom", 3, "Not Available", 0, "Either/Or", 0)</f>
        <v>#N/A</v>
      </c>
      <c r="G9" t="e">
        <f t="shared" si="0"/>
        <v>#N/A</v>
      </c>
    </row>
    <row r="10" spans="1:7" x14ac:dyDescent="0.25">
      <c r="A10" s="2" t="s">
        <v>297</v>
      </c>
      <c r="B10" s="2" t="s">
        <v>20</v>
      </c>
      <c r="C10" s="9"/>
      <c r="D10" s="9"/>
      <c r="E10" cm="1">
        <f t="array" ref="E10">_xlfn.SWITCH(B10, "Critical", 5, "High", 4, "Medium", 3, "Low", 2, "Future", 1)</f>
        <v>4</v>
      </c>
      <c r="F10" t="e" cm="1">
        <f t="array" ref="F10">_xlfn.SWITCH(C10, "Core Functionality", 5, "Configurable", 4, "Custom", 3, "Not Available", 0, "Either/Or", 0)</f>
        <v>#N/A</v>
      </c>
      <c r="G10" t="e">
        <f t="shared" si="0"/>
        <v>#N/A</v>
      </c>
    </row>
    <row r="11" spans="1:7" ht="29.45" customHeight="1" x14ac:dyDescent="0.25">
      <c r="A11" s="2" t="s">
        <v>1197</v>
      </c>
      <c r="B11" s="2" t="s">
        <v>26</v>
      </c>
      <c r="C11" s="9"/>
      <c r="D11" s="9"/>
      <c r="E11" cm="1">
        <f t="array" ref="E11">_xlfn.SWITCH(B11, "Critical", 5, "High", 4, "Medium", 3, "Low", 2, "Future", 1)</f>
        <v>3</v>
      </c>
      <c r="F11" t="e" cm="1">
        <f t="array" ref="F11">_xlfn.SWITCH(C11, "Core Functionality", 5, "Configurable", 4, "Custom", 3, "Not Available", 0, "Either/Or", 0)</f>
        <v>#N/A</v>
      </c>
      <c r="G11" t="e">
        <f t="shared" si="0"/>
        <v>#N/A</v>
      </c>
    </row>
    <row r="12" spans="1:7" ht="30" x14ac:dyDescent="0.25">
      <c r="A12" s="2" t="s">
        <v>298</v>
      </c>
      <c r="B12" s="2" t="s">
        <v>26</v>
      </c>
      <c r="C12" s="9"/>
      <c r="D12" s="9"/>
      <c r="E12" cm="1">
        <f t="array" ref="E12">_xlfn.SWITCH(B12, "Critical", 5, "High", 4, "Medium", 3, "Low", 2, "Future", 1)</f>
        <v>3</v>
      </c>
      <c r="F12" t="e" cm="1">
        <f t="array" ref="F12">_xlfn.SWITCH(C12, "Core Functionality", 5, "Configurable", 4, "Custom", 3, "Not Available", 0, "Either/Or", 0)</f>
        <v>#N/A</v>
      </c>
      <c r="G12" t="e">
        <f t="shared" si="0"/>
        <v>#N/A</v>
      </c>
    </row>
    <row r="13" spans="1:7" x14ac:dyDescent="0.25">
      <c r="A13" s="2" t="s">
        <v>299</v>
      </c>
      <c r="B13" s="2" t="s">
        <v>26</v>
      </c>
      <c r="C13" s="9"/>
      <c r="D13" s="9"/>
      <c r="E13" cm="1">
        <f t="array" ref="E13">_xlfn.SWITCH(B13, "Critical", 5, "High", 4, "Medium", 3, "Low", 2, "Future", 1)</f>
        <v>3</v>
      </c>
      <c r="F13" t="e" cm="1">
        <f t="array" ref="F13">_xlfn.SWITCH(C13, "Core Functionality", 5, "Configurable", 4, "Custom", 3, "Not Available", 0, "Either/Or", 0)</f>
        <v>#N/A</v>
      </c>
      <c r="G13" t="e">
        <f t="shared" si="0"/>
        <v>#N/A</v>
      </c>
    </row>
    <row r="14" spans="1:7" x14ac:dyDescent="0.25">
      <c r="C14" s="9"/>
      <c r="D14" s="9"/>
    </row>
    <row r="15" spans="1:7" s="4" customFormat="1" ht="18" thickBot="1" x14ac:dyDescent="0.35">
      <c r="A15" s="3" t="s">
        <v>300</v>
      </c>
      <c r="C15" s="11"/>
      <c r="D15" s="11"/>
    </row>
    <row r="16" spans="1:7" ht="15.75" thickTop="1" x14ac:dyDescent="0.25">
      <c r="A16" s="2" t="s">
        <v>301</v>
      </c>
      <c r="B16" s="2" t="s">
        <v>26</v>
      </c>
      <c r="C16" s="9"/>
      <c r="D16" s="9"/>
      <c r="E16" cm="1">
        <f t="array" ref="E16">_xlfn.SWITCH(B16, "Critical", 5, "High", 4, "Medium", 3, "Low", 2, "Future", 1)</f>
        <v>3</v>
      </c>
      <c r="F16" t="e" cm="1">
        <f t="array" ref="F16">_xlfn.SWITCH(C16, "Core Functionality", 5, "Configurable", 4, "Custom", 3, "Not Available", 0, "Either/Or", 0)</f>
        <v>#N/A</v>
      </c>
      <c r="G16" t="e">
        <f t="shared" ref="G16:G22" si="1">E16*F16</f>
        <v>#N/A</v>
      </c>
    </row>
    <row r="17" spans="1:7" x14ac:dyDescent="0.25">
      <c r="A17" s="2" t="s">
        <v>302</v>
      </c>
      <c r="B17" s="2" t="s">
        <v>20</v>
      </c>
      <c r="C17" s="9"/>
      <c r="D17" s="9"/>
      <c r="E17" cm="1">
        <f t="array" ref="E17">_xlfn.SWITCH(B17, "Critical", 5, "High", 4, "Medium", 3, "Low", 2, "Future", 1)</f>
        <v>4</v>
      </c>
      <c r="F17" t="e" cm="1">
        <f t="array" ref="F17">_xlfn.SWITCH(C17, "Core Functionality", 5, "Configurable", 4, "Custom", 3, "Not Available", 0, "Either/Or", 0)</f>
        <v>#N/A</v>
      </c>
      <c r="G17" t="e">
        <f t="shared" si="1"/>
        <v>#N/A</v>
      </c>
    </row>
    <row r="18" spans="1:7" x14ac:dyDescent="0.25">
      <c r="A18" s="2" t="s">
        <v>303</v>
      </c>
      <c r="B18" s="2" t="s">
        <v>20</v>
      </c>
      <c r="C18" s="9"/>
      <c r="D18" s="9"/>
      <c r="E18" cm="1">
        <f t="array" ref="E18">_xlfn.SWITCH(B18, "Critical", 5, "High", 4, "Medium", 3, "Low", 2, "Future", 1)</f>
        <v>4</v>
      </c>
      <c r="F18" t="e" cm="1">
        <f t="array" ref="F18">_xlfn.SWITCH(C18, "Core Functionality", 5, "Configurable", 4, "Custom", 3, "Not Available", 0, "Either/Or", 0)</f>
        <v>#N/A</v>
      </c>
      <c r="G18" t="e">
        <f t="shared" si="1"/>
        <v>#N/A</v>
      </c>
    </row>
    <row r="19" spans="1:7" x14ac:dyDescent="0.25">
      <c r="A19" s="2" t="s">
        <v>304</v>
      </c>
      <c r="B19" s="2" t="s">
        <v>26</v>
      </c>
      <c r="C19" s="9"/>
      <c r="D19" s="9"/>
      <c r="E19" cm="1">
        <f t="array" ref="E19">_xlfn.SWITCH(B19, "Critical", 5, "High", 4, "Medium", 3, "Low", 2, "Future", 1)</f>
        <v>3</v>
      </c>
      <c r="F19" t="e" cm="1">
        <f t="array" ref="F19">_xlfn.SWITCH(C19, "Core Functionality", 5, "Configurable", 4, "Custom", 3, "Not Available", 0, "Either/Or", 0)</f>
        <v>#N/A</v>
      </c>
      <c r="G19" t="e">
        <f t="shared" si="1"/>
        <v>#N/A</v>
      </c>
    </row>
    <row r="20" spans="1:7" x14ac:dyDescent="0.25">
      <c r="A20" s="2" t="s">
        <v>305</v>
      </c>
      <c r="B20" s="2" t="s">
        <v>48</v>
      </c>
      <c r="C20" s="9"/>
      <c r="D20" s="9"/>
      <c r="E20" cm="1">
        <f t="array" ref="E20">_xlfn.SWITCH(B20, "Critical", 5, "High", 4, "Medium", 3, "Low", 2, "Future", 1)</f>
        <v>2</v>
      </c>
      <c r="F20" t="e" cm="1">
        <f t="array" ref="F20">_xlfn.SWITCH(C20, "Core Functionality", 5, "Configurable", 4, "Custom", 3, "Not Available", 0, "Either/Or", 0)</f>
        <v>#N/A</v>
      </c>
      <c r="G20" t="e">
        <f t="shared" si="1"/>
        <v>#N/A</v>
      </c>
    </row>
    <row r="21" spans="1:7" x14ac:dyDescent="0.25">
      <c r="A21" s="2" t="s">
        <v>306</v>
      </c>
      <c r="B21" s="2" t="s">
        <v>48</v>
      </c>
      <c r="C21" s="9"/>
      <c r="D21" s="9"/>
      <c r="E21" cm="1">
        <f t="array" ref="E21">_xlfn.SWITCH(B21, "Critical", 5, "High", 4, "Medium", 3, "Low", 2, "Future", 1)</f>
        <v>2</v>
      </c>
      <c r="F21" t="e" cm="1">
        <f t="array" ref="F21">_xlfn.SWITCH(C21, "Core Functionality", 5, "Configurable", 4, "Custom", 3, "Not Available", 0, "Either/Or", 0)</f>
        <v>#N/A</v>
      </c>
      <c r="G21" t="e">
        <f t="shared" si="1"/>
        <v>#N/A</v>
      </c>
    </row>
    <row r="22" spans="1:7" x14ac:dyDescent="0.25">
      <c r="A22" s="2" t="s">
        <v>307</v>
      </c>
      <c r="B22" s="2" t="s">
        <v>26</v>
      </c>
      <c r="C22" s="9"/>
      <c r="D22" s="9"/>
      <c r="E22" cm="1">
        <f t="array" ref="E22">_xlfn.SWITCH(B22, "Critical", 5, "High", 4, "Medium", 3, "Low", 2, "Future", 1)</f>
        <v>3</v>
      </c>
      <c r="F22" t="e" cm="1">
        <f t="array" ref="F22">_xlfn.SWITCH(C22, "Core Functionality", 5, "Configurable", 4, "Custom", 3, "Not Available", 0, "Either/Or", 0)</f>
        <v>#N/A</v>
      </c>
      <c r="G22" t="e">
        <f t="shared" si="1"/>
        <v>#N/A</v>
      </c>
    </row>
    <row r="23" spans="1:7" x14ac:dyDescent="0.25">
      <c r="A23"/>
      <c r="C23" s="9"/>
      <c r="D23" s="9"/>
    </row>
    <row r="24" spans="1:7" s="4" customFormat="1" ht="18" thickBot="1" x14ac:dyDescent="0.35">
      <c r="A24" s="3" t="s">
        <v>82</v>
      </c>
      <c r="C24" s="11"/>
      <c r="D24" s="11"/>
    </row>
    <row r="25" spans="1:7" ht="15.75" thickTop="1" x14ac:dyDescent="0.25">
      <c r="A25" s="2" t="s">
        <v>308</v>
      </c>
      <c r="B25" s="2" t="s">
        <v>26</v>
      </c>
      <c r="C25" s="9"/>
      <c r="D25" s="9"/>
      <c r="E25" cm="1">
        <f t="array" ref="E25">_xlfn.SWITCH(B25, "Critical", 5, "High", 4, "Medium", 3, "Low", 2, "Future", 1)</f>
        <v>3</v>
      </c>
      <c r="F25" t="e" cm="1">
        <f t="array" ref="F25">_xlfn.SWITCH(C25, "Core Functionality", 5, "Configurable", 4, "Custom", 3, "Not Available", 0, "Either/Or", 0)</f>
        <v>#N/A</v>
      </c>
      <c r="G25" t="e">
        <f>E25*F25</f>
        <v>#N/A</v>
      </c>
    </row>
    <row r="26" spans="1:7" x14ac:dyDescent="0.25">
      <c r="A26" s="2" t="s">
        <v>309</v>
      </c>
      <c r="B26" s="2" t="s">
        <v>26</v>
      </c>
      <c r="C26" s="9"/>
      <c r="D26" s="9"/>
      <c r="E26" cm="1">
        <f t="array" ref="E26">_xlfn.SWITCH(B26, "Critical", 5, "High", 4, "Medium", 3, "Low", 2, "Future", 1)</f>
        <v>3</v>
      </c>
      <c r="F26" t="e" cm="1">
        <f t="array" ref="F26">_xlfn.SWITCH(C26, "Core Functionality", 5, "Configurable", 4, "Custom", 3, "Not Available", 0, "Either/Or", 0)</f>
        <v>#N/A</v>
      </c>
      <c r="G26" t="e">
        <f>E26*F26</f>
        <v>#N/A</v>
      </c>
    </row>
    <row r="27" spans="1:7" x14ac:dyDescent="0.25">
      <c r="A27" t="s">
        <v>310</v>
      </c>
      <c r="B27" s="2" t="s">
        <v>26</v>
      </c>
      <c r="C27" s="9"/>
      <c r="D27" s="9"/>
      <c r="E27" cm="1">
        <f t="array" ref="E27">_xlfn.SWITCH(B27, "Critical", 5, "High", 4, "Medium", 3, "Low", 2, "Future", 1)</f>
        <v>3</v>
      </c>
      <c r="F27" t="e" cm="1">
        <f t="array" ref="F27">_xlfn.SWITCH(C27, "Core Functionality", 5, "Configurable", 4, "Custom", 3, "Not Available", 0, "Either/Or", 0)</f>
        <v>#N/A</v>
      </c>
      <c r="G27" t="e">
        <f>E27*F27</f>
        <v>#N/A</v>
      </c>
    </row>
    <row r="28" spans="1:7" x14ac:dyDescent="0.25">
      <c r="C28" s="9"/>
      <c r="D28" s="9"/>
    </row>
    <row r="29" spans="1:7" s="4" customFormat="1" ht="18" thickBot="1" x14ac:dyDescent="0.35">
      <c r="A29" s="3" t="s">
        <v>311</v>
      </c>
      <c r="C29" s="11"/>
      <c r="D29" s="11"/>
    </row>
    <row r="30" spans="1:7" ht="15.75" thickTop="1" x14ac:dyDescent="0.25">
      <c r="A30" s="2" t="s">
        <v>312</v>
      </c>
      <c r="B30" s="2" t="s">
        <v>26</v>
      </c>
      <c r="C30" s="9"/>
      <c r="D30" s="9"/>
      <c r="E30" cm="1">
        <f t="array" ref="E30">_xlfn.SWITCH(B30, "Critical", 5, "High", 4, "Medium", 3, "Low", 2, "Future", 1)</f>
        <v>3</v>
      </c>
      <c r="F30" t="e" cm="1">
        <f t="array" ref="F30">_xlfn.SWITCH(C30, "Core Functionality", 5, "Configurable", 4, "Custom", 3, "Not Available", 0, "Either/Or", 0)</f>
        <v>#N/A</v>
      </c>
      <c r="G30" t="e">
        <f>E30*F30</f>
        <v>#N/A</v>
      </c>
    </row>
    <row r="31" spans="1:7" ht="30" x14ac:dyDescent="0.25">
      <c r="A31" s="2" t="s">
        <v>313</v>
      </c>
      <c r="B31" s="2" t="s">
        <v>20</v>
      </c>
      <c r="C31" s="9"/>
      <c r="D31" s="9"/>
      <c r="E31" cm="1">
        <f t="array" ref="E31">_xlfn.SWITCH(B31, "Critical", 5, "High", 4, "Medium", 3, "Low", 2, "Future", 1)</f>
        <v>4</v>
      </c>
      <c r="F31" t="e" cm="1">
        <f t="array" ref="F31">_xlfn.SWITCH(C31, "Core Functionality", 5, "Configurable", 4, "Custom", 3, "Not Available", 0, "Either/Or", 0)</f>
        <v>#N/A</v>
      </c>
      <c r="G31" t="e">
        <f>E31*F31</f>
        <v>#N/A</v>
      </c>
    </row>
    <row r="32" spans="1:7" x14ac:dyDescent="0.25">
      <c r="A32" s="2" t="s">
        <v>314</v>
      </c>
      <c r="B32" s="2" t="s">
        <v>20</v>
      </c>
      <c r="C32" s="9"/>
      <c r="D32" s="9"/>
      <c r="E32" cm="1">
        <f t="array" ref="E32">_xlfn.SWITCH(B32, "Critical", 5, "High", 4, "Medium", 3, "Low", 2, "Future", 1)</f>
        <v>4</v>
      </c>
      <c r="F32" t="e" cm="1">
        <f t="array" ref="F32">_xlfn.SWITCH(C32, "Core Functionality", 5, "Configurable", 4, "Custom", 3, "Not Available", 0, "Either/Or", 0)</f>
        <v>#N/A</v>
      </c>
      <c r="G32" t="e">
        <f>E32*F32</f>
        <v>#N/A</v>
      </c>
    </row>
    <row r="33" spans="1:7" x14ac:dyDescent="0.25">
      <c r="C33" s="9"/>
      <c r="D33" s="9"/>
    </row>
    <row r="34" spans="1:7" s="4" customFormat="1" ht="18" thickBot="1" x14ac:dyDescent="0.35">
      <c r="A34" s="3" t="s">
        <v>315</v>
      </c>
      <c r="C34" s="11"/>
      <c r="D34" s="11"/>
    </row>
    <row r="35" spans="1:7" ht="30.75" thickTop="1" x14ac:dyDescent="0.25">
      <c r="A35" s="2" t="s">
        <v>316</v>
      </c>
      <c r="B35" s="2" t="s">
        <v>20</v>
      </c>
      <c r="C35" s="9"/>
      <c r="D35" s="9"/>
      <c r="E35" cm="1">
        <f t="array" ref="E35">_xlfn.SWITCH(B35, "Critical", 5, "High", 4, "Medium", 3, "Low", 2, "Future", 1)</f>
        <v>4</v>
      </c>
      <c r="F35" t="e" cm="1">
        <f t="array" ref="F35">_xlfn.SWITCH(C35, "Core Functionality", 5, "Configurable", 4, "Custom", 3, "Not Available", 0, "Either/Or", 0)</f>
        <v>#N/A</v>
      </c>
      <c r="G35" t="e">
        <f>E35*F35</f>
        <v>#N/A</v>
      </c>
    </row>
    <row r="36" spans="1:7" ht="30" x14ac:dyDescent="0.25">
      <c r="A36" s="2" t="s">
        <v>317</v>
      </c>
      <c r="B36" s="2" t="s">
        <v>48</v>
      </c>
      <c r="C36" s="9"/>
      <c r="D36" s="9"/>
      <c r="E36" cm="1">
        <f t="array" ref="E36">_xlfn.SWITCH(B36, "Critical", 5, "High", 4, "Medium", 3, "Low", 2, "Future", 1)</f>
        <v>2</v>
      </c>
      <c r="F36" t="e" cm="1">
        <f t="array" ref="F36">_xlfn.SWITCH(C36, "Core Functionality", 5, "Configurable", 4, "Custom", 3, "Not Available", 0, "Either/Or", 0)</f>
        <v>#N/A</v>
      </c>
      <c r="G36" t="e">
        <f>E36*F36</f>
        <v>#N/A</v>
      </c>
    </row>
    <row r="37" spans="1:7" x14ac:dyDescent="0.25">
      <c r="A37" s="2" t="s">
        <v>318</v>
      </c>
      <c r="B37" s="2" t="s">
        <v>20</v>
      </c>
      <c r="C37" s="9"/>
      <c r="D37" s="9"/>
      <c r="E37" cm="1">
        <f t="array" ref="E37">_xlfn.SWITCH(B37, "Critical", 5, "High", 4, "Medium", 3, "Low", 2, "Future", 1)</f>
        <v>4</v>
      </c>
      <c r="F37" t="e" cm="1">
        <f t="array" ref="F37">_xlfn.SWITCH(C37, "Core Functionality", 5, "Configurable", 4, "Custom", 3, "Not Available", 0, "Either/Or", 0)</f>
        <v>#N/A</v>
      </c>
      <c r="G37" t="e">
        <f>E37*F37</f>
        <v>#N/A</v>
      </c>
    </row>
    <row r="38" spans="1:7" x14ac:dyDescent="0.25">
      <c r="A38" s="2" t="s">
        <v>319</v>
      </c>
      <c r="B38" s="2" t="s">
        <v>26</v>
      </c>
      <c r="C38" s="9"/>
      <c r="D38" s="9"/>
      <c r="E38" cm="1">
        <f t="array" ref="E38">_xlfn.SWITCH(B38, "Critical", 5, "High", 4, "Medium", 3, "Low", 2, "Future", 1)</f>
        <v>3</v>
      </c>
      <c r="F38" t="e" cm="1">
        <f t="array" ref="F38">_xlfn.SWITCH(C38, "Core Functionality", 5, "Configurable", 4, "Custom", 3, "Not Available", 0, "Either/Or", 0)</f>
        <v>#N/A</v>
      </c>
      <c r="G38" t="e">
        <f>E38*F38</f>
        <v>#N/A</v>
      </c>
    </row>
    <row r="39" spans="1:7" x14ac:dyDescent="0.25">
      <c r="C39" s="9"/>
      <c r="D39" s="9"/>
    </row>
    <row r="40" spans="1:7" s="4" customFormat="1" ht="18" thickBot="1" x14ac:dyDescent="0.35">
      <c r="A40" s="3" t="s">
        <v>320</v>
      </c>
      <c r="C40" s="11"/>
      <c r="D40" s="11"/>
    </row>
    <row r="41" spans="1:7" ht="15.75" thickTop="1" x14ac:dyDescent="0.25">
      <c r="A41" s="2" t="s">
        <v>1196</v>
      </c>
      <c r="B41" s="2" t="s">
        <v>20</v>
      </c>
      <c r="C41" s="9"/>
      <c r="D41" s="9"/>
      <c r="E41" cm="1">
        <f t="array" ref="E41">_xlfn.SWITCH(B41, "Critical", 5, "High", 4, "Medium", 3, "Low", 2, "Future", 1)</f>
        <v>4</v>
      </c>
      <c r="F41" t="e" cm="1">
        <f t="array" ref="F41">_xlfn.SWITCH(C41, "Core Functionality", 5, "Configurable", 4, "Custom", 3, "Not Available", 0, "Either/Or", 0)</f>
        <v>#N/A</v>
      </c>
      <c r="G41" t="e">
        <f>E41*F41</f>
        <v>#N/A</v>
      </c>
    </row>
    <row r="42" spans="1:7" x14ac:dyDescent="0.25">
      <c r="A42" s="2" t="s">
        <v>321</v>
      </c>
      <c r="B42" s="2" t="s">
        <v>20</v>
      </c>
      <c r="C42" s="9"/>
      <c r="D42" s="9"/>
      <c r="E42" cm="1">
        <f t="array" ref="E42">_xlfn.SWITCH(B42, "Critical", 5, "High", 4, "Medium", 3, "Low", 2, "Future", 1)</f>
        <v>4</v>
      </c>
      <c r="F42" t="e" cm="1">
        <f t="array" ref="F42">_xlfn.SWITCH(C42, "Core Functionality", 5, "Configurable", 4, "Custom", 3, "Not Available", 0, "Either/Or", 0)</f>
        <v>#N/A</v>
      </c>
      <c r="G42" t="e">
        <f>E42*F42</f>
        <v>#N/A</v>
      </c>
    </row>
    <row r="43" spans="1:7" x14ac:dyDescent="0.25">
      <c r="A43" s="2" t="s">
        <v>322</v>
      </c>
      <c r="B43" s="2" t="s">
        <v>20</v>
      </c>
      <c r="C43" s="9"/>
      <c r="D43" s="9"/>
      <c r="E43" cm="1">
        <f t="array" ref="E43">_xlfn.SWITCH(B43, "Critical", 5, "High", 4, "Medium", 3, "Low", 2, "Future", 1)</f>
        <v>4</v>
      </c>
      <c r="F43" t="e" cm="1">
        <f t="array" ref="F43">_xlfn.SWITCH(C43, "Core Functionality", 5, "Configurable", 4, "Custom", 3, "Not Available", 0, "Either/Or", 0)</f>
        <v>#N/A</v>
      </c>
      <c r="G43" t="e">
        <f>E43*F43</f>
        <v>#N/A</v>
      </c>
    </row>
    <row r="44" spans="1:7" x14ac:dyDescent="0.25">
      <c r="C44" s="9"/>
      <c r="D44" s="9"/>
    </row>
    <row r="45" spans="1:7" s="4" customFormat="1" ht="18" thickBot="1" x14ac:dyDescent="0.35">
      <c r="A45" s="3" t="s">
        <v>323</v>
      </c>
      <c r="B45" s="3"/>
      <c r="C45" s="11"/>
      <c r="D45" s="11"/>
    </row>
    <row r="46" spans="1:7" ht="15.75" thickTop="1" x14ac:dyDescent="0.25">
      <c r="A46" s="2" t="s">
        <v>1195</v>
      </c>
      <c r="B46" s="2" t="s">
        <v>20</v>
      </c>
      <c r="C46" s="9"/>
      <c r="D46" s="9"/>
      <c r="E46" cm="1">
        <f t="array" ref="E46">_xlfn.SWITCH(B46, "Critical", 5, "High", 4, "Medium", 3, "Low", 2, "Future", 1)</f>
        <v>4</v>
      </c>
      <c r="F46" t="e" cm="1">
        <f t="array" ref="F46">_xlfn.SWITCH(C46, "Core Functionality", 5, "Configurable", 4, "Custom", 3, "Not Available", 0, "Either/Or", 0)</f>
        <v>#N/A</v>
      </c>
      <c r="G46" t="e">
        <f>E46*F46</f>
        <v>#N/A</v>
      </c>
    </row>
    <row r="47" spans="1:7" x14ac:dyDescent="0.25">
      <c r="A47" s="2" t="s">
        <v>58</v>
      </c>
      <c r="B47" s="2" t="s">
        <v>26</v>
      </c>
      <c r="C47" s="9"/>
      <c r="D47" s="9"/>
      <c r="E47" cm="1">
        <f t="array" ref="E47">_xlfn.SWITCH(B47, "Critical", 5, "High", 4, "Medium", 3, "Low", 2, "Future", 1)</f>
        <v>3</v>
      </c>
      <c r="F47" t="e" cm="1">
        <f t="array" ref="F47">_xlfn.SWITCH(C47, "Core Functionality", 5, "Configurable", 4, "Custom", 3, "Not Available", 0, "Either/Or", 0)</f>
        <v>#N/A</v>
      </c>
      <c r="G47" t="e">
        <f>E47*F47</f>
        <v>#N/A</v>
      </c>
    </row>
    <row r="48" spans="1:7" x14ac:dyDescent="0.25">
      <c r="B48" s="2"/>
      <c r="C48" s="9"/>
      <c r="D48" s="9"/>
    </row>
    <row r="49" spans="1:7" s="4" customFormat="1" ht="18" thickBot="1" x14ac:dyDescent="0.35">
      <c r="A49" s="3" t="s">
        <v>324</v>
      </c>
      <c r="B49" s="3"/>
      <c r="C49" s="11"/>
      <c r="D49" s="11"/>
    </row>
    <row r="50" spans="1:7" ht="15.75" thickTop="1" x14ac:dyDescent="0.25">
      <c r="A50" s="2" t="s">
        <v>60</v>
      </c>
      <c r="B50" s="2" t="s">
        <v>51</v>
      </c>
      <c r="C50" s="9"/>
      <c r="D50" s="9"/>
      <c r="E50" cm="1">
        <f t="array" ref="E50">_xlfn.SWITCH(B50, "Critical", 5, "High", 4, "Medium", 3, "Low", 2, "Future", 1)</f>
        <v>5</v>
      </c>
      <c r="F50" t="e" cm="1">
        <f t="array" ref="F50">_xlfn.SWITCH(C50, "Core Functionality", 5, "Configurable", 4, "Custom", 3, "Not Available", 0, "Either/Or", 0)</f>
        <v>#N/A</v>
      </c>
      <c r="G50" t="e">
        <f>E50*F50</f>
        <v>#N/A</v>
      </c>
    </row>
    <row r="51" spans="1:7" x14ac:dyDescent="0.25">
      <c r="A51" s="2" t="s">
        <v>61</v>
      </c>
      <c r="B51" t="s">
        <v>26</v>
      </c>
      <c r="C51" s="9"/>
      <c r="D51" s="9"/>
      <c r="E51" cm="1">
        <f t="array" ref="E51">_xlfn.SWITCH(B51, "Critical", 5, "High", 4, "Medium", 3, "Low", 2, "Future", 1)</f>
        <v>3</v>
      </c>
      <c r="F51" t="e" cm="1">
        <f t="array" ref="F51">_xlfn.SWITCH(C51, "Core Functionality", 5, "Configurable", 4, "Custom", 3, "Not Available", 0, "Either/Or", 0)</f>
        <v>#N/A</v>
      </c>
      <c r="G51" t="e">
        <f>E51*F51</f>
        <v>#N/A</v>
      </c>
    </row>
    <row r="52" spans="1:7" x14ac:dyDescent="0.25">
      <c r="C52" s="9"/>
      <c r="D52" s="9"/>
    </row>
    <row r="53" spans="1:7" s="4" customFormat="1" ht="18" thickBot="1" x14ac:dyDescent="0.35">
      <c r="A53" s="3" t="s">
        <v>288</v>
      </c>
      <c r="C53" s="11"/>
      <c r="D53" s="11"/>
    </row>
    <row r="54" spans="1:7" ht="30.75" thickTop="1" x14ac:dyDescent="0.25">
      <c r="A54" s="2" t="s">
        <v>63</v>
      </c>
      <c r="B54" t="s">
        <v>20</v>
      </c>
      <c r="C54" s="9"/>
      <c r="D54" s="9"/>
      <c r="E54" cm="1">
        <f t="array" ref="E54">_xlfn.SWITCH(B54, "Critical", 5, "High", 4, "Medium", 3, "Low", 2, "Future", 1)</f>
        <v>4</v>
      </c>
      <c r="F54" t="e" cm="1">
        <f t="array" ref="F54">_xlfn.SWITCH(C54, "Core Functionality", 5, "Configurable", 4, "Custom", 3, "Not Available", 0, "Either/Or", 0)</f>
        <v>#N/A</v>
      </c>
      <c r="G54" t="e">
        <f>E54*F54</f>
        <v>#N/A</v>
      </c>
    </row>
  </sheetData>
  <sheetProtection algorithmName="SHA-512" hashValue="FQwzhb5le6eu0jzFmxEgunnnGP6vxfhtuvKnbWDRnKzM4yp7j+lJRgPaKBImUyRKjcQ1wWOzFEDaX66jm3OL/w==" saltValue="zf+W+An6VBm4Xqf9xP3ykw==" spinCount="100000" sheet="1" formatCells="0" formatColumns="0" formatRows="0" insertColumns="0" insertRows="0" insertHyperlinks="0" deleteColumns="0" deleteRows="0" sort="0" autoFilter="0" pivotTables="0"/>
  <dataValidations count="2">
    <dataValidation type="list" allowBlank="1" showInputMessage="1" showErrorMessage="1" sqref="B46:B47 B50:B51 B7:B13 B16:B22 B30:B32 B35:B38 B41:B43 B54 B25:B27" xr:uid="{B6FD4A11-14F3-471E-96DB-7EEBEBDE283E}">
      <formula1>Priority</formula1>
    </dataValidation>
    <dataValidation type="list" allowBlank="1" showInputMessage="1" showErrorMessage="1" sqref="C50:C51 C16:C22 C7:C13 C25:C27 C30:C32 C35:C38 C46:C47 C54 C41:C43" xr:uid="{BF5AB4C9-125C-420E-9110-9FBF6F02F8B8}">
      <formula1>Response</formula1>
    </dataValidation>
  </dataValidations>
  <pageMargins left="0.45" right="0.45" top="0.5" bottom="0.5" header="0.3" footer="0.05"/>
  <pageSetup fitToHeight="0" orientation="portrait" r:id="rId1"/>
  <rowBreaks count="1" manualBreakCount="1">
    <brk id="23"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28B9C-0017-477D-95AD-280A61235B1E}">
  <sheetPr>
    <tabColor theme="4"/>
  </sheetPr>
  <dimension ref="A1:B18"/>
  <sheetViews>
    <sheetView workbookViewId="0"/>
  </sheetViews>
  <sheetFormatPr defaultRowHeight="15" x14ac:dyDescent="0.25"/>
  <cols>
    <col min="1" max="2" width="100.5703125" customWidth="1"/>
  </cols>
  <sheetData>
    <row r="1" spans="1:2" s="1" customFormat="1" ht="20.25" thickBot="1" x14ac:dyDescent="0.35">
      <c r="A1" s="1" t="s">
        <v>325</v>
      </c>
    </row>
    <row r="2" spans="1:2" ht="15.75" thickTop="1" x14ac:dyDescent="0.25"/>
    <row r="3" spans="1:2" s="4" customFormat="1" ht="18" thickBot="1" x14ac:dyDescent="0.35">
      <c r="A3" s="4" t="s">
        <v>10</v>
      </c>
    </row>
    <row r="4" spans="1:2" ht="90.75" thickTop="1" x14ac:dyDescent="0.25">
      <c r="A4" s="2" t="s">
        <v>1170</v>
      </c>
      <c r="B4" s="2"/>
    </row>
    <row r="6" spans="1:2" s="4" customFormat="1" ht="18" thickBot="1" x14ac:dyDescent="0.35">
      <c r="A6" s="4" t="s">
        <v>12</v>
      </c>
    </row>
    <row r="7" spans="1:2" ht="120.75" thickTop="1" x14ac:dyDescent="0.25">
      <c r="A7" s="2" t="s">
        <v>326</v>
      </c>
    </row>
    <row r="9" spans="1:2" s="4" customFormat="1" ht="18" thickBot="1" x14ac:dyDescent="0.35">
      <c r="A9" s="4" t="s">
        <v>131</v>
      </c>
    </row>
    <row r="10" spans="1:2" ht="180.75" thickTop="1" x14ac:dyDescent="0.25">
      <c r="A10" s="2" t="s">
        <v>1169</v>
      </c>
    </row>
    <row r="12" spans="1:2" s="4" customFormat="1" ht="18" thickBot="1" x14ac:dyDescent="0.35">
      <c r="A12" s="4" t="s">
        <v>133</v>
      </c>
    </row>
    <row r="13" spans="1:2" ht="285.75" thickTop="1" x14ac:dyDescent="0.25">
      <c r="A13" s="2" t="s">
        <v>327</v>
      </c>
      <c r="B13" s="2"/>
    </row>
    <row r="15" spans="1:2" s="2" customFormat="1" ht="30" x14ac:dyDescent="0.25">
      <c r="A15" s="2" t="s">
        <v>328</v>
      </c>
    </row>
    <row r="17" spans="1:1" s="4" customFormat="1" ht="18" thickBot="1" x14ac:dyDescent="0.35">
      <c r="A17" s="4" t="s">
        <v>135</v>
      </c>
    </row>
    <row r="18" spans="1:1" ht="75.75" thickTop="1" x14ac:dyDescent="0.25">
      <c r="A18" s="2" t="s">
        <v>329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FE102-215B-424B-82AE-EE7622EAC9EC}">
  <sheetPr>
    <tabColor theme="4"/>
  </sheetPr>
  <dimension ref="A1:G60"/>
  <sheetViews>
    <sheetView zoomScaleNormal="100" workbookViewId="0"/>
  </sheetViews>
  <sheetFormatPr defaultRowHeight="15" x14ac:dyDescent="0.25"/>
  <cols>
    <col min="1" max="1" width="60.5703125" style="2" customWidth="1"/>
    <col min="2" max="2" width="12.7109375" style="2" customWidth="1"/>
    <col min="3" max="3" width="17" bestFit="1" customWidth="1"/>
    <col min="4" max="4" width="40.7109375" customWidth="1"/>
    <col min="5" max="7" width="0" hidden="1" customWidth="1"/>
  </cols>
  <sheetData>
    <row r="1" spans="1:7" s="1" customFormat="1" ht="20.25" thickBot="1" x14ac:dyDescent="0.35">
      <c r="A1" s="5" t="s">
        <v>330</v>
      </c>
      <c r="B1" s="5" t="s">
        <v>15</v>
      </c>
      <c r="C1" s="1" t="s">
        <v>16</v>
      </c>
      <c r="D1" s="1" t="s">
        <v>17</v>
      </c>
      <c r="G1" s="1" t="e">
        <f>SUM(G3:G60)</f>
        <v>#N/A</v>
      </c>
    </row>
    <row r="2" spans="1:7" s="4" customFormat="1" ht="18.75" thickTop="1" thickBot="1" x14ac:dyDescent="0.35">
      <c r="A2" s="3" t="s">
        <v>331</v>
      </c>
      <c r="B2" s="3"/>
    </row>
    <row r="3" spans="1:7" ht="15.75" thickTop="1" x14ac:dyDescent="0.25">
      <c r="A3" t="s">
        <v>332</v>
      </c>
      <c r="B3" t="s">
        <v>51</v>
      </c>
      <c r="C3" s="9"/>
      <c r="D3" s="9"/>
      <c r="E3" cm="1">
        <f t="array" ref="E3">_xlfn.SWITCH(B3, "Critical", 5, "High", 4, "Medium", 3, "Low", 2, "Future", 1)</f>
        <v>5</v>
      </c>
      <c r="F3" t="e" cm="1">
        <f t="array" ref="F3">_xlfn.SWITCH(C3, "Core Functionality", 5, "Configurable", 4, "Custom", 3, "Not Available", 0, "Either/Or", 0)</f>
        <v>#N/A</v>
      </c>
      <c r="G3" t="e">
        <f t="shared" ref="G3:G9" si="0">E3*F3</f>
        <v>#N/A</v>
      </c>
    </row>
    <row r="4" spans="1:7" x14ac:dyDescent="0.25">
      <c r="A4" t="s">
        <v>333</v>
      </c>
      <c r="B4" t="s">
        <v>20</v>
      </c>
      <c r="C4" s="9"/>
      <c r="D4" s="9"/>
      <c r="E4" cm="1">
        <f t="array" ref="E4">_xlfn.SWITCH(B4, "Critical", 5, "High", 4, "Medium", 3, "Low", 2, "Future", 1)</f>
        <v>4</v>
      </c>
      <c r="F4" t="e" cm="1">
        <f t="array" ref="F4">_xlfn.SWITCH(C4, "Core Functionality", 5, "Configurable", 4, "Custom", 3, "Not Available", 0, "Either/Or", 0)</f>
        <v>#N/A</v>
      </c>
      <c r="G4" t="e">
        <f t="shared" si="0"/>
        <v>#N/A</v>
      </c>
    </row>
    <row r="5" spans="1:7" x14ac:dyDescent="0.25">
      <c r="A5" t="s">
        <v>334</v>
      </c>
      <c r="B5" t="s">
        <v>20</v>
      </c>
      <c r="C5" s="9"/>
      <c r="D5" s="9"/>
      <c r="E5" cm="1">
        <f t="array" ref="E5">_xlfn.SWITCH(B5, "Critical", 5, "High", 4, "Medium", 3, "Low", 2, "Future", 1)</f>
        <v>4</v>
      </c>
      <c r="F5" t="e" cm="1">
        <f t="array" ref="F5">_xlfn.SWITCH(C5, "Core Functionality", 5, "Configurable", 4, "Custom", 3, "Not Available", 0, "Either/Or", 0)</f>
        <v>#N/A</v>
      </c>
      <c r="G5" t="e">
        <f t="shared" si="0"/>
        <v>#N/A</v>
      </c>
    </row>
    <row r="6" spans="1:7" x14ac:dyDescent="0.25">
      <c r="A6" s="2" t="s">
        <v>335</v>
      </c>
      <c r="B6" t="s">
        <v>26</v>
      </c>
      <c r="C6" s="9"/>
      <c r="D6" s="9"/>
      <c r="E6" cm="1">
        <f t="array" ref="E6">_xlfn.SWITCH(B6, "Critical", 5, "High", 4, "Medium", 3, "Low", 2, "Future", 1)</f>
        <v>3</v>
      </c>
      <c r="F6" t="e" cm="1">
        <f t="array" ref="F6">_xlfn.SWITCH(C6, "Core Functionality", 5, "Configurable", 4, "Custom", 3, "Not Available", 0, "Either/Or", 0)</f>
        <v>#N/A</v>
      </c>
      <c r="G6" t="e">
        <f t="shared" si="0"/>
        <v>#N/A</v>
      </c>
    </row>
    <row r="7" spans="1:7" x14ac:dyDescent="0.25">
      <c r="A7" s="2" t="s">
        <v>336</v>
      </c>
      <c r="B7" t="s">
        <v>568</v>
      </c>
      <c r="C7" s="9"/>
      <c r="D7" s="9"/>
      <c r="E7" cm="1">
        <f t="array" ref="E7">_xlfn.SWITCH(B7, "Critical", 5, "High", 4, "Medium", 3, "Low", 2, "Future", 1)</f>
        <v>1</v>
      </c>
      <c r="F7" t="e" cm="1">
        <f t="array" ref="F7">_xlfn.SWITCH(C7, "Core Functionality", 5, "Configurable", 4, "Custom", 3, "Not Available", 0, "Either/Or", 0)</f>
        <v>#N/A</v>
      </c>
      <c r="G7" t="e">
        <f t="shared" si="0"/>
        <v>#N/A</v>
      </c>
    </row>
    <row r="8" spans="1:7" x14ac:dyDescent="0.25">
      <c r="A8" s="2" t="s">
        <v>337</v>
      </c>
      <c r="B8" t="s">
        <v>20</v>
      </c>
      <c r="C8" s="9"/>
      <c r="D8" s="9"/>
      <c r="E8" cm="1">
        <f t="array" ref="E8">_xlfn.SWITCH(B8, "Critical", 5, "High", 4, "Medium", 3, "Low", 2, "Future", 1)</f>
        <v>4</v>
      </c>
      <c r="F8" t="e" cm="1">
        <f t="array" ref="F8">_xlfn.SWITCH(C8, "Core Functionality", 5, "Configurable", 4, "Custom", 3, "Not Available", 0, "Either/Or", 0)</f>
        <v>#N/A</v>
      </c>
      <c r="G8" t="e">
        <f t="shared" si="0"/>
        <v>#N/A</v>
      </c>
    </row>
    <row r="9" spans="1:7" x14ac:dyDescent="0.25">
      <c r="A9" s="2" t="s">
        <v>338</v>
      </c>
      <c r="B9" t="s">
        <v>51</v>
      </c>
      <c r="C9" s="9"/>
      <c r="D9" s="9"/>
      <c r="E9" cm="1">
        <f t="array" ref="E9">_xlfn.SWITCH(B9, "Critical", 5, "High", 4, "Medium", 3, "Low", 2, "Future", 1)</f>
        <v>5</v>
      </c>
      <c r="F9" t="e" cm="1">
        <f t="array" ref="F9">_xlfn.SWITCH(C9, "Core Functionality", 5, "Configurable", 4, "Custom", 3, "Not Available", 0, "Either/Or", 0)</f>
        <v>#N/A</v>
      </c>
      <c r="G9" t="e">
        <f t="shared" si="0"/>
        <v>#N/A</v>
      </c>
    </row>
    <row r="10" spans="1:7" x14ac:dyDescent="0.25">
      <c r="C10" s="9"/>
      <c r="D10" s="9"/>
    </row>
    <row r="11" spans="1:7" s="4" customFormat="1" ht="18" thickBot="1" x14ac:dyDescent="0.35">
      <c r="A11" s="3" t="s">
        <v>339</v>
      </c>
      <c r="B11" s="3"/>
      <c r="C11" s="11"/>
      <c r="D11" s="11"/>
    </row>
    <row r="12" spans="1:7" ht="15.75" thickTop="1" x14ac:dyDescent="0.25">
      <c r="A12" s="2" t="s">
        <v>340</v>
      </c>
      <c r="B12" t="s">
        <v>20</v>
      </c>
      <c r="C12" s="9"/>
      <c r="D12" s="9"/>
      <c r="E12" cm="1">
        <f t="array" ref="E12">_xlfn.SWITCH(B12, "Critical", 5, "High", 4, "Medium", 3, "Low", 2, "Future", 1)</f>
        <v>4</v>
      </c>
      <c r="F12" t="e" cm="1">
        <f t="array" ref="F12">_xlfn.SWITCH(C12, "Core Functionality", 5, "Configurable", 4, "Custom", 3, "Not Available", 0, "Either/Or", 0)</f>
        <v>#N/A</v>
      </c>
      <c r="G12" t="e">
        <f t="shared" ref="G12:G20" si="1">E12*F12</f>
        <v>#N/A</v>
      </c>
    </row>
    <row r="13" spans="1:7" x14ac:dyDescent="0.25">
      <c r="A13" s="2" t="s">
        <v>341</v>
      </c>
      <c r="B13" t="s">
        <v>26</v>
      </c>
      <c r="C13" s="9"/>
      <c r="D13" s="9"/>
      <c r="E13" cm="1">
        <f t="array" ref="E13">_xlfn.SWITCH(B13, "Critical", 5, "High", 4, "Medium", 3, "Low", 2, "Future", 1)</f>
        <v>3</v>
      </c>
      <c r="F13" t="e" cm="1">
        <f t="array" ref="F13">_xlfn.SWITCH(C13, "Core Functionality", 5, "Configurable", 4, "Custom", 3, "Not Available", 0, "Either/Or", 0)</f>
        <v>#N/A</v>
      </c>
      <c r="G13" t="e">
        <f t="shared" si="1"/>
        <v>#N/A</v>
      </c>
    </row>
    <row r="14" spans="1:7" x14ac:dyDescent="0.25">
      <c r="A14" s="2" t="s">
        <v>342</v>
      </c>
      <c r="B14" t="s">
        <v>20</v>
      </c>
      <c r="C14" s="9"/>
      <c r="D14" s="9"/>
      <c r="E14" cm="1">
        <f t="array" ref="E14">_xlfn.SWITCH(B14, "Critical", 5, "High", 4, "Medium", 3, "Low", 2, "Future", 1)</f>
        <v>4</v>
      </c>
      <c r="F14" t="e" cm="1">
        <f t="array" ref="F14">_xlfn.SWITCH(C14, "Core Functionality", 5, "Configurable", 4, "Custom", 3, "Not Available", 0, "Either/Or", 0)</f>
        <v>#N/A</v>
      </c>
      <c r="G14" t="e">
        <f t="shared" si="1"/>
        <v>#N/A</v>
      </c>
    </row>
    <row r="15" spans="1:7" x14ac:dyDescent="0.25">
      <c r="A15" s="2" t="s">
        <v>343</v>
      </c>
      <c r="B15" t="s">
        <v>26</v>
      </c>
      <c r="C15" s="9"/>
      <c r="D15" s="9"/>
      <c r="E15" cm="1">
        <f t="array" ref="E15">_xlfn.SWITCH(B15, "Critical", 5, "High", 4, "Medium", 3, "Low", 2, "Future", 1)</f>
        <v>3</v>
      </c>
      <c r="F15" t="e" cm="1">
        <f t="array" ref="F15">_xlfn.SWITCH(C15, "Core Functionality", 5, "Configurable", 4, "Custom", 3, "Not Available", 0, "Either/Or", 0)</f>
        <v>#N/A</v>
      </c>
      <c r="G15" t="e">
        <f t="shared" si="1"/>
        <v>#N/A</v>
      </c>
    </row>
    <row r="16" spans="1:7" ht="30" x14ac:dyDescent="0.25">
      <c r="A16" s="2" t="s">
        <v>344</v>
      </c>
      <c r="B16" t="s">
        <v>26</v>
      </c>
      <c r="C16" s="9"/>
      <c r="D16" s="9"/>
      <c r="E16" cm="1">
        <f t="array" ref="E16">_xlfn.SWITCH(B16, "Critical", 5, "High", 4, "Medium", 3, "Low", 2, "Future", 1)</f>
        <v>3</v>
      </c>
      <c r="F16" t="e" cm="1">
        <f t="array" ref="F16">_xlfn.SWITCH(C16, "Core Functionality", 5, "Configurable", 4, "Custom", 3, "Not Available", 0, "Either/Or", 0)</f>
        <v>#N/A</v>
      </c>
      <c r="G16" t="e">
        <f t="shared" si="1"/>
        <v>#N/A</v>
      </c>
    </row>
    <row r="17" spans="1:7" ht="30" x14ac:dyDescent="0.25">
      <c r="A17" s="2" t="s">
        <v>345</v>
      </c>
      <c r="B17" t="s">
        <v>20</v>
      </c>
      <c r="C17" s="9"/>
      <c r="D17" s="9"/>
      <c r="E17" cm="1">
        <f t="array" ref="E17">_xlfn.SWITCH(B17, "Critical", 5, "High", 4, "Medium", 3, "Low", 2, "Future", 1)</f>
        <v>4</v>
      </c>
      <c r="F17" t="e" cm="1">
        <f t="array" ref="F17">_xlfn.SWITCH(C17, "Core Functionality", 5, "Configurable", 4, "Custom", 3, "Not Available", 0, "Either/Or", 0)</f>
        <v>#N/A</v>
      </c>
      <c r="G17" t="e">
        <f t="shared" si="1"/>
        <v>#N/A</v>
      </c>
    </row>
    <row r="18" spans="1:7" ht="30" x14ac:dyDescent="0.25">
      <c r="A18" s="2" t="s">
        <v>346</v>
      </c>
      <c r="B18" t="s">
        <v>568</v>
      </c>
      <c r="C18" s="9"/>
      <c r="D18" s="9"/>
      <c r="E18" cm="1">
        <f t="array" ref="E18">_xlfn.SWITCH(B18, "Critical", 5, "High", 4, "Medium", 3, "Low", 2, "Future", 1)</f>
        <v>1</v>
      </c>
      <c r="F18" t="e" cm="1">
        <f t="array" ref="F18">_xlfn.SWITCH(C18, "Core Functionality", 5, "Configurable", 4, "Custom", 3, "Not Available", 0, "Either/Or", 0)</f>
        <v>#N/A</v>
      </c>
      <c r="G18" t="e">
        <f t="shared" si="1"/>
        <v>#N/A</v>
      </c>
    </row>
    <row r="19" spans="1:7" x14ac:dyDescent="0.25">
      <c r="A19" s="2" t="s">
        <v>347</v>
      </c>
      <c r="B19" t="s">
        <v>20</v>
      </c>
      <c r="C19" s="9"/>
      <c r="D19" s="9"/>
      <c r="E19" cm="1">
        <f t="array" ref="E19">_xlfn.SWITCH(B19, "Critical", 5, "High", 4, "Medium", 3, "Low", 2, "Future", 1)</f>
        <v>4</v>
      </c>
      <c r="F19" t="e" cm="1">
        <f t="array" ref="F19">_xlfn.SWITCH(C19, "Core Functionality", 5, "Configurable", 4, "Custom", 3, "Not Available", 0, "Either/Or", 0)</f>
        <v>#N/A</v>
      </c>
      <c r="G19" t="e">
        <f t="shared" si="1"/>
        <v>#N/A</v>
      </c>
    </row>
    <row r="20" spans="1:7" x14ac:dyDescent="0.25">
      <c r="A20" s="2" t="s">
        <v>348</v>
      </c>
      <c r="B20" t="s">
        <v>51</v>
      </c>
      <c r="C20" s="9"/>
      <c r="D20" s="9"/>
      <c r="E20" cm="1">
        <f t="array" ref="E20">_xlfn.SWITCH(B20, "Critical", 5, "High", 4, "Medium", 3, "Low", 2, "Future", 1)</f>
        <v>5</v>
      </c>
      <c r="F20" t="e" cm="1">
        <f t="array" ref="F20">_xlfn.SWITCH(C20, "Core Functionality", 5, "Configurable", 4, "Custom", 3, "Not Available", 0, "Either/Or", 0)</f>
        <v>#N/A</v>
      </c>
      <c r="G20" t="e">
        <f t="shared" si="1"/>
        <v>#N/A</v>
      </c>
    </row>
    <row r="21" spans="1:7" x14ac:dyDescent="0.25">
      <c r="C21" s="9"/>
      <c r="D21" s="9"/>
    </row>
    <row r="22" spans="1:7" s="4" customFormat="1" ht="18" thickBot="1" x14ac:dyDescent="0.35">
      <c r="A22" s="3" t="s">
        <v>349</v>
      </c>
      <c r="B22" s="3"/>
      <c r="C22" s="11"/>
      <c r="D22" s="11"/>
    </row>
    <row r="23" spans="1:7" ht="15.75" thickTop="1" x14ac:dyDescent="0.25">
      <c r="A23" s="2" t="s">
        <v>350</v>
      </c>
      <c r="B23" t="s">
        <v>20</v>
      </c>
      <c r="C23" s="9"/>
      <c r="D23" s="9"/>
      <c r="E23" cm="1">
        <f t="array" ref="E23">_xlfn.SWITCH(B23, "Critical", 5, "High", 4, "Medium", 3, "Low", 2, "Future", 1)</f>
        <v>4</v>
      </c>
      <c r="F23" t="e" cm="1">
        <f t="array" ref="F23">_xlfn.SWITCH(C23, "Core Functionality", 5, "Configurable", 4, "Custom", 3, "Not Available", 0, "Either/Or", 0)</f>
        <v>#N/A</v>
      </c>
      <c r="G23" t="e">
        <f t="shared" ref="G23:G29" si="2">E23*F23</f>
        <v>#N/A</v>
      </c>
    </row>
    <row r="24" spans="1:7" x14ac:dyDescent="0.25">
      <c r="A24" s="2" t="s">
        <v>351</v>
      </c>
      <c r="B24" t="s">
        <v>26</v>
      </c>
      <c r="C24" s="9"/>
      <c r="D24" s="9"/>
      <c r="E24" cm="1">
        <f t="array" ref="E24">_xlfn.SWITCH(B24, "Critical", 5, "High", 4, "Medium", 3, "Low", 2, "Future", 1)</f>
        <v>3</v>
      </c>
      <c r="F24" t="e" cm="1">
        <f t="array" ref="F24">_xlfn.SWITCH(C24, "Core Functionality", 5, "Configurable", 4, "Custom", 3, "Not Available", 0, "Either/Or", 0)</f>
        <v>#N/A</v>
      </c>
      <c r="G24" t="e">
        <f t="shared" si="2"/>
        <v>#N/A</v>
      </c>
    </row>
    <row r="25" spans="1:7" ht="29.1" customHeight="1" x14ac:dyDescent="0.25">
      <c r="A25" s="2" t="s">
        <v>352</v>
      </c>
      <c r="B25" t="s">
        <v>568</v>
      </c>
      <c r="C25" s="9"/>
      <c r="D25" s="9"/>
      <c r="E25" cm="1">
        <f t="array" ref="E25">_xlfn.SWITCH(B25, "Critical", 5, "High", 4, "Medium", 3, "Low", 2, "Future", 1)</f>
        <v>1</v>
      </c>
      <c r="F25" t="e" cm="1">
        <f t="array" ref="F25">_xlfn.SWITCH(C25, "Core Functionality", 5, "Configurable", 4, "Custom", 3, "Not Available", 0, "Either/Or", 0)</f>
        <v>#N/A</v>
      </c>
      <c r="G25" t="e">
        <f t="shared" si="2"/>
        <v>#N/A</v>
      </c>
    </row>
    <row r="26" spans="1:7" x14ac:dyDescent="0.25">
      <c r="A26" s="2" t="s">
        <v>353</v>
      </c>
      <c r="B26" t="s">
        <v>568</v>
      </c>
      <c r="C26" s="9"/>
      <c r="D26" s="9"/>
      <c r="E26" cm="1">
        <f t="array" ref="E26">_xlfn.SWITCH(B26, "Critical", 5, "High", 4, "Medium", 3, "Low", 2, "Future", 1)</f>
        <v>1</v>
      </c>
      <c r="F26" t="e" cm="1">
        <f t="array" ref="F26">_xlfn.SWITCH(C26, "Core Functionality", 5, "Configurable", 4, "Custom", 3, "Not Available", 0, "Either/Or", 0)</f>
        <v>#N/A</v>
      </c>
      <c r="G26" t="e">
        <f t="shared" si="2"/>
        <v>#N/A</v>
      </c>
    </row>
    <row r="27" spans="1:7" x14ac:dyDescent="0.25">
      <c r="A27" s="2" t="s">
        <v>354</v>
      </c>
      <c r="B27" t="s">
        <v>568</v>
      </c>
      <c r="C27" s="9"/>
      <c r="D27" s="9"/>
      <c r="E27" cm="1">
        <f t="array" ref="E27">_xlfn.SWITCH(B27, "Critical", 5, "High", 4, "Medium", 3, "Low", 2, "Future", 1)</f>
        <v>1</v>
      </c>
      <c r="F27" t="e" cm="1">
        <f t="array" ref="F27">_xlfn.SWITCH(C27, "Core Functionality", 5, "Configurable", 4, "Custom", 3, "Not Available", 0, "Either/Or", 0)</f>
        <v>#N/A</v>
      </c>
      <c r="G27" t="e">
        <f t="shared" si="2"/>
        <v>#N/A</v>
      </c>
    </row>
    <row r="28" spans="1:7" x14ac:dyDescent="0.25">
      <c r="A28" t="s">
        <v>355</v>
      </c>
      <c r="B28" t="s">
        <v>568</v>
      </c>
      <c r="C28" s="9"/>
      <c r="D28" s="9"/>
      <c r="E28" cm="1">
        <f t="array" ref="E28">_xlfn.SWITCH(B28, "Critical", 5, "High", 4, "Medium", 3, "Low", 2, "Future", 1)</f>
        <v>1</v>
      </c>
      <c r="F28" t="e" cm="1">
        <f t="array" ref="F28">_xlfn.SWITCH(C28, "Core Functionality", 5, "Configurable", 4, "Custom", 3, "Not Available", 0, "Either/Or", 0)</f>
        <v>#N/A</v>
      </c>
      <c r="G28" t="e">
        <f t="shared" si="2"/>
        <v>#N/A</v>
      </c>
    </row>
    <row r="29" spans="1:7" x14ac:dyDescent="0.25">
      <c r="A29" s="2" t="s">
        <v>356</v>
      </c>
      <c r="B29" t="s">
        <v>26</v>
      </c>
      <c r="C29" s="9"/>
      <c r="D29" s="9"/>
      <c r="E29" cm="1">
        <f t="array" ref="E29">_xlfn.SWITCH(B29, "Critical", 5, "High", 4, "Medium", 3, "Low", 2, "Future", 1)</f>
        <v>3</v>
      </c>
      <c r="F29" t="e" cm="1">
        <f t="array" ref="F29">_xlfn.SWITCH(C29, "Core Functionality", 5, "Configurable", 4, "Custom", 3, "Not Available", 0, "Either/Or", 0)</f>
        <v>#N/A</v>
      </c>
      <c r="G29" t="e">
        <f t="shared" si="2"/>
        <v>#N/A</v>
      </c>
    </row>
    <row r="30" spans="1:7" x14ac:dyDescent="0.25">
      <c r="C30" s="9"/>
      <c r="D30" s="9"/>
    </row>
    <row r="31" spans="1:7" s="4" customFormat="1" ht="18" thickBot="1" x14ac:dyDescent="0.35">
      <c r="A31" s="3" t="s">
        <v>357</v>
      </c>
      <c r="B31" s="3"/>
      <c r="C31" s="11"/>
      <c r="D31" s="11"/>
    </row>
    <row r="32" spans="1:7" ht="15.75" thickTop="1" x14ac:dyDescent="0.25">
      <c r="A32" s="2" t="s">
        <v>358</v>
      </c>
      <c r="B32" t="s">
        <v>26</v>
      </c>
      <c r="C32" s="9"/>
      <c r="D32" s="9"/>
      <c r="E32" cm="1">
        <f t="array" ref="E32">_xlfn.SWITCH(B32, "Critical", 5, "High", 4, "Medium", 3, "Low", 2, "Future", 1)</f>
        <v>3</v>
      </c>
      <c r="F32" t="e" cm="1">
        <f t="array" ref="F32">_xlfn.SWITCH(C32, "Core Functionality", 5, "Configurable", 4, "Custom", 3, "Not Available", 0, "Either/Or", 0)</f>
        <v>#N/A</v>
      </c>
      <c r="G32" t="e">
        <f>E32*F32</f>
        <v>#N/A</v>
      </c>
    </row>
    <row r="33" spans="1:7" x14ac:dyDescent="0.25">
      <c r="A33" s="2" t="s">
        <v>359</v>
      </c>
      <c r="B33" t="s">
        <v>568</v>
      </c>
      <c r="C33" s="9"/>
      <c r="D33" s="9"/>
      <c r="E33" cm="1">
        <f t="array" ref="E33">_xlfn.SWITCH(B33, "Critical", 5, "High", 4, "Medium", 3, "Low", 2, "Future", 1)</f>
        <v>1</v>
      </c>
      <c r="F33" t="e" cm="1">
        <f t="array" ref="F33">_xlfn.SWITCH(C33, "Core Functionality", 5, "Configurable", 4, "Custom", 3, "Not Available", 0, "Either/Or", 0)</f>
        <v>#N/A</v>
      </c>
      <c r="G33" t="e">
        <f>E33*F33</f>
        <v>#N/A</v>
      </c>
    </row>
    <row r="34" spans="1:7" x14ac:dyDescent="0.25">
      <c r="A34" s="2" t="s">
        <v>360</v>
      </c>
      <c r="B34" t="s">
        <v>26</v>
      </c>
      <c r="C34" s="9"/>
      <c r="D34" s="9"/>
      <c r="E34" cm="1">
        <f t="array" ref="E34">_xlfn.SWITCH(B34, "Critical", 5, "High", 4, "Medium", 3, "Low", 2, "Future", 1)</f>
        <v>3</v>
      </c>
      <c r="F34" t="e" cm="1">
        <f t="array" ref="F34">_xlfn.SWITCH(C34, "Core Functionality", 5, "Configurable", 4, "Custom", 3, "Not Available", 0, "Either/Or", 0)</f>
        <v>#N/A</v>
      </c>
      <c r="G34" t="e">
        <f>E34*F34</f>
        <v>#N/A</v>
      </c>
    </row>
    <row r="35" spans="1:7" x14ac:dyDescent="0.25">
      <c r="A35" s="2" t="s">
        <v>361</v>
      </c>
      <c r="B35" t="s">
        <v>26</v>
      </c>
      <c r="C35" s="9"/>
      <c r="D35" s="9"/>
      <c r="E35" cm="1">
        <f t="array" ref="E35">_xlfn.SWITCH(B35, "Critical", 5, "High", 4, "Medium", 3, "Low", 2, "Future", 1)</f>
        <v>3</v>
      </c>
      <c r="F35" t="e" cm="1">
        <f t="array" ref="F35">_xlfn.SWITCH(C35, "Core Functionality", 5, "Configurable", 4, "Custom", 3, "Not Available", 0, "Either/Or", 0)</f>
        <v>#N/A</v>
      </c>
      <c r="G35" t="e">
        <f>E35*F35</f>
        <v>#N/A</v>
      </c>
    </row>
    <row r="36" spans="1:7" x14ac:dyDescent="0.25">
      <c r="A36" s="2" t="s">
        <v>362</v>
      </c>
      <c r="B36" t="s">
        <v>26</v>
      </c>
      <c r="C36" s="9"/>
      <c r="D36" s="9"/>
      <c r="E36" cm="1">
        <f t="array" ref="E36">_xlfn.SWITCH(B36, "Critical", 5, "High", 4, "Medium", 3, "Low", 2, "Future", 1)</f>
        <v>3</v>
      </c>
      <c r="F36" t="e" cm="1">
        <f t="array" ref="F36">_xlfn.SWITCH(C36, "Core Functionality", 5, "Configurable", 4, "Custom", 3, "Not Available", 0, "Either/Or", 0)</f>
        <v>#N/A</v>
      </c>
      <c r="G36" t="e">
        <f>E36*F36</f>
        <v>#N/A</v>
      </c>
    </row>
    <row r="37" spans="1:7" x14ac:dyDescent="0.25">
      <c r="C37" s="9"/>
      <c r="D37" s="9"/>
    </row>
    <row r="38" spans="1:7" s="4" customFormat="1" ht="18" thickBot="1" x14ac:dyDescent="0.35">
      <c r="A38" s="3" t="s">
        <v>363</v>
      </c>
      <c r="B38" s="3"/>
      <c r="C38" s="11"/>
      <c r="D38" s="11"/>
    </row>
    <row r="39" spans="1:7" ht="15.75" thickTop="1" x14ac:dyDescent="0.25">
      <c r="A39" s="2" t="s">
        <v>364</v>
      </c>
      <c r="B39" t="s">
        <v>26</v>
      </c>
      <c r="C39" s="9"/>
      <c r="D39" s="9"/>
      <c r="E39" cm="1">
        <f t="array" ref="E39">_xlfn.SWITCH(B39, "Critical", 5, "High", 4, "Medium", 3, "Low", 2, "Future", 1)</f>
        <v>3</v>
      </c>
      <c r="F39" t="e" cm="1">
        <f t="array" ref="F39">_xlfn.SWITCH(C39, "Core Functionality", 5, "Configurable", 4, "Custom", 3, "Not Available", 0, "Either/Or", 0)</f>
        <v>#N/A</v>
      </c>
      <c r="G39" t="e">
        <f>E39*F39</f>
        <v>#N/A</v>
      </c>
    </row>
    <row r="40" spans="1:7" x14ac:dyDescent="0.25">
      <c r="A40" s="2" t="s">
        <v>365</v>
      </c>
      <c r="B40" t="s">
        <v>26</v>
      </c>
      <c r="C40" s="9"/>
      <c r="D40" s="9"/>
      <c r="E40" cm="1">
        <f t="array" ref="E40">_xlfn.SWITCH(B40, "Critical", 5, "High", 4, "Medium", 3, "Low", 2, "Future", 1)</f>
        <v>3</v>
      </c>
      <c r="F40" t="e" cm="1">
        <f t="array" ref="F40">_xlfn.SWITCH(C40, "Core Functionality", 5, "Configurable", 4, "Custom", 3, "Not Available", 0, "Either/Or", 0)</f>
        <v>#N/A</v>
      </c>
      <c r="G40" t="e">
        <f>E40*F40</f>
        <v>#N/A</v>
      </c>
    </row>
    <row r="41" spans="1:7" x14ac:dyDescent="0.25">
      <c r="A41" s="2" t="s">
        <v>366</v>
      </c>
      <c r="B41" t="s">
        <v>26</v>
      </c>
      <c r="C41" s="9"/>
      <c r="D41" s="9"/>
      <c r="E41" cm="1">
        <f t="array" ref="E41">_xlfn.SWITCH(B41, "Critical", 5, "High", 4, "Medium", 3, "Low", 2, "Future", 1)</f>
        <v>3</v>
      </c>
      <c r="F41" t="e" cm="1">
        <f t="array" ref="F41">_xlfn.SWITCH(C41, "Core Functionality", 5, "Configurable", 4, "Custom", 3, "Not Available", 0, "Either/Or", 0)</f>
        <v>#N/A</v>
      </c>
      <c r="G41" t="e">
        <f>E41*F41</f>
        <v>#N/A</v>
      </c>
    </row>
    <row r="42" spans="1:7" x14ac:dyDescent="0.25">
      <c r="C42" s="9"/>
      <c r="D42" s="9"/>
    </row>
    <row r="43" spans="1:7" s="4" customFormat="1" ht="18" thickBot="1" x14ac:dyDescent="0.35">
      <c r="A43" s="3" t="s">
        <v>53</v>
      </c>
      <c r="B43" s="3"/>
      <c r="C43" s="11"/>
      <c r="D43" s="11"/>
    </row>
    <row r="44" spans="1:7" ht="15.75" thickTop="1" x14ac:dyDescent="0.25">
      <c r="A44" s="2" t="s">
        <v>367</v>
      </c>
      <c r="B44" t="s">
        <v>51</v>
      </c>
      <c r="C44" s="9"/>
      <c r="D44" s="9"/>
      <c r="E44" cm="1">
        <f t="array" ref="E44">_xlfn.SWITCH(B44, "Critical", 5, "High", 4, "Medium", 3, "Low", 2, "Future", 1)</f>
        <v>5</v>
      </c>
      <c r="F44" t="e" cm="1">
        <f t="array" ref="F44">_xlfn.SWITCH(C44, "Core Functionality", 5, "Configurable", 4, "Custom", 3, "Not Available", 0, "Either/Or", 0)</f>
        <v>#N/A</v>
      </c>
      <c r="G44" t="e">
        <f>E44*F44</f>
        <v>#N/A</v>
      </c>
    </row>
    <row r="45" spans="1:7" x14ac:dyDescent="0.25">
      <c r="A45" s="2" t="s">
        <v>368</v>
      </c>
      <c r="B45" t="s">
        <v>26</v>
      </c>
      <c r="C45" s="9"/>
      <c r="D45" s="9"/>
      <c r="E45" cm="1">
        <f t="array" ref="E45">_xlfn.SWITCH(B45, "Critical", 5, "High", 4, "Medium", 3, "Low", 2, "Future", 1)</f>
        <v>3</v>
      </c>
      <c r="F45" t="e" cm="1">
        <f t="array" ref="F45">_xlfn.SWITCH(C45, "Core Functionality", 5, "Configurable", 4, "Custom", 3, "Not Available", 0, "Either/Or", 0)</f>
        <v>#N/A</v>
      </c>
      <c r="G45" t="e">
        <f>E45*F45</f>
        <v>#N/A</v>
      </c>
    </row>
    <row r="46" spans="1:7" x14ac:dyDescent="0.25">
      <c r="A46" s="2" t="s">
        <v>369</v>
      </c>
      <c r="B46" t="s">
        <v>26</v>
      </c>
      <c r="C46" s="9"/>
      <c r="D46" s="9"/>
      <c r="E46" cm="1">
        <f t="array" ref="E46">_xlfn.SWITCH(B46, "Critical", 5, "High", 4, "Medium", 3, "Low", 2, "Future", 1)</f>
        <v>3</v>
      </c>
      <c r="F46" t="e" cm="1">
        <f t="array" ref="F46">_xlfn.SWITCH(C46, "Core Functionality", 5, "Configurable", 4, "Custom", 3, "Not Available", 0, "Either/Or", 0)</f>
        <v>#N/A</v>
      </c>
      <c r="G46" t="e">
        <f>E46*F46</f>
        <v>#N/A</v>
      </c>
    </row>
    <row r="47" spans="1:7" x14ac:dyDescent="0.25">
      <c r="A47" s="2" t="s">
        <v>370</v>
      </c>
      <c r="B47" t="s">
        <v>51</v>
      </c>
      <c r="C47" s="9"/>
      <c r="D47" s="9"/>
      <c r="E47" cm="1">
        <f t="array" ref="E47">_xlfn.SWITCH(B47, "Critical", 5, "High", 4, "Medium", 3, "Low", 2, "Future", 1)</f>
        <v>5</v>
      </c>
      <c r="F47" t="e" cm="1">
        <f t="array" ref="F47">_xlfn.SWITCH(C47, "Core Functionality", 5, "Configurable", 4, "Custom", 3, "Not Available", 0, "Either/Or", 0)</f>
        <v>#N/A</v>
      </c>
      <c r="G47" t="e">
        <f>E47*F47</f>
        <v>#N/A</v>
      </c>
    </row>
    <row r="48" spans="1:7" x14ac:dyDescent="0.25">
      <c r="A48" s="2" t="s">
        <v>371</v>
      </c>
      <c r="B48" t="s">
        <v>20</v>
      </c>
      <c r="C48" s="9"/>
      <c r="D48" s="9"/>
      <c r="E48" cm="1">
        <f t="array" ref="E48">_xlfn.SWITCH(B48, "Critical", 5, "High", 4, "Medium", 3, "Low", 2, "Future", 1)</f>
        <v>4</v>
      </c>
      <c r="F48" t="e" cm="1">
        <f t="array" ref="F48">_xlfn.SWITCH(C48, "Core Functionality", 5, "Configurable", 4, "Custom", 3, "Not Available", 0, "Either/Or", 0)</f>
        <v>#N/A</v>
      </c>
      <c r="G48" t="e">
        <f>E48*F48</f>
        <v>#N/A</v>
      </c>
    </row>
    <row r="49" spans="1:7" x14ac:dyDescent="0.25">
      <c r="C49" s="9"/>
      <c r="D49" s="9"/>
    </row>
    <row r="50" spans="1:7" s="4" customFormat="1" ht="18" thickBot="1" x14ac:dyDescent="0.35">
      <c r="A50" s="3" t="s">
        <v>56</v>
      </c>
      <c r="B50" s="3"/>
      <c r="C50" s="11"/>
      <c r="D50" s="11"/>
    </row>
    <row r="51" spans="1:7" ht="15.75" thickTop="1" x14ac:dyDescent="0.25">
      <c r="A51" s="2" t="s">
        <v>57</v>
      </c>
      <c r="B51" t="s">
        <v>51</v>
      </c>
      <c r="C51" s="9"/>
      <c r="D51" s="9"/>
      <c r="E51" cm="1">
        <f t="array" ref="E51">_xlfn.SWITCH(B51, "Critical", 5, "High", 4, "Medium", 3, "Low", 2, "Future", 1)</f>
        <v>5</v>
      </c>
      <c r="F51" t="e" cm="1">
        <f t="array" ref="F51">_xlfn.SWITCH(C51, "Core Functionality", 5, "Configurable", 4, "Custom", 3, "Not Available", 0, "Either/Or", 0)</f>
        <v>#N/A</v>
      </c>
      <c r="G51" t="e">
        <f>E51*F51</f>
        <v>#N/A</v>
      </c>
    </row>
    <row r="52" spans="1:7" x14ac:dyDescent="0.25">
      <c r="A52" s="2" t="s">
        <v>58</v>
      </c>
      <c r="B52" t="s">
        <v>20</v>
      </c>
      <c r="C52" s="9"/>
      <c r="D52" s="9"/>
      <c r="E52" cm="1">
        <f t="array" ref="E52">_xlfn.SWITCH(B52, "Critical", 5, "High", 4, "Medium", 3, "Low", 2, "Future", 1)</f>
        <v>4</v>
      </c>
      <c r="F52" t="e" cm="1">
        <f t="array" ref="F52">_xlfn.SWITCH(C52, "Core Functionality", 5, "Configurable", 4, "Custom", 3, "Not Available", 0, "Either/Or", 0)</f>
        <v>#N/A</v>
      </c>
      <c r="G52" t="e">
        <f>E52*F52</f>
        <v>#N/A</v>
      </c>
    </row>
    <row r="53" spans="1:7" x14ac:dyDescent="0.25">
      <c r="C53" s="9"/>
      <c r="D53" s="9"/>
    </row>
    <row r="54" spans="1:7" s="4" customFormat="1" ht="18" thickBot="1" x14ac:dyDescent="0.35">
      <c r="A54" s="3" t="s">
        <v>372</v>
      </c>
      <c r="B54" s="3"/>
      <c r="C54" s="11"/>
      <c r="D54" s="11"/>
    </row>
    <row r="55" spans="1:7" ht="30.75" thickTop="1" x14ac:dyDescent="0.25">
      <c r="A55" s="2" t="s">
        <v>373</v>
      </c>
      <c r="B55" t="s">
        <v>51</v>
      </c>
      <c r="C55" s="9"/>
      <c r="D55" s="9"/>
      <c r="E55" cm="1">
        <f t="array" ref="E55">_xlfn.SWITCH(B55, "Critical", 5, "High", 4, "Medium", 3, "Low", 2, "Future", 1)</f>
        <v>5</v>
      </c>
      <c r="F55" t="e" cm="1">
        <f t="array" ref="F55">_xlfn.SWITCH(C55, "Core Functionality", 5, "Configurable", 4, "Custom", 3, "Not Available", 0, "Either/Or", 0)</f>
        <v>#N/A</v>
      </c>
      <c r="G55" t="e">
        <f>E55*F55</f>
        <v>#N/A</v>
      </c>
    </row>
    <row r="56" spans="1:7" ht="30" x14ac:dyDescent="0.25">
      <c r="A56" s="2" t="s">
        <v>374</v>
      </c>
      <c r="B56" t="s">
        <v>26</v>
      </c>
      <c r="C56" s="9"/>
      <c r="D56" s="9"/>
      <c r="E56" cm="1">
        <f t="array" ref="E56">_xlfn.SWITCH(B56, "Critical", 5, "High", 4, "Medium", 3, "Low", 2, "Future", 1)</f>
        <v>3</v>
      </c>
      <c r="F56" t="e" cm="1">
        <f t="array" ref="F56">_xlfn.SWITCH(C56, "Core Functionality", 5, "Configurable", 4, "Custom", 3, "Not Available", 0, "Either/Or", 0)</f>
        <v>#N/A</v>
      </c>
      <c r="G56" t="e">
        <f>E56*F56</f>
        <v>#N/A</v>
      </c>
    </row>
    <row r="57" spans="1:7" x14ac:dyDescent="0.25">
      <c r="A57" s="2" t="s">
        <v>375</v>
      </c>
      <c r="B57" t="s">
        <v>20</v>
      </c>
      <c r="C57" s="9"/>
      <c r="D57" s="9"/>
      <c r="E57" cm="1">
        <f t="array" ref="E57">_xlfn.SWITCH(B57, "Critical", 5, "High", 4, "Medium", 3, "Low", 2, "Future", 1)</f>
        <v>4</v>
      </c>
      <c r="F57" t="e" cm="1">
        <f t="array" ref="F57">_xlfn.SWITCH(C57, "Core Functionality", 5, "Configurable", 4, "Custom", 3, "Not Available", 0, "Either/Or", 0)</f>
        <v>#N/A</v>
      </c>
      <c r="G57" t="e">
        <f>E57*F57</f>
        <v>#N/A</v>
      </c>
    </row>
    <row r="58" spans="1:7" x14ac:dyDescent="0.25">
      <c r="C58" s="9"/>
      <c r="D58" s="9"/>
    </row>
    <row r="59" spans="1:7" s="4" customFormat="1" ht="18" thickBot="1" x14ac:dyDescent="0.35">
      <c r="A59" s="3" t="s">
        <v>62</v>
      </c>
      <c r="B59" s="3"/>
      <c r="C59" s="11"/>
      <c r="D59" s="11"/>
    </row>
    <row r="60" spans="1:7" ht="30" customHeight="1" thickTop="1" x14ac:dyDescent="0.25">
      <c r="A60" s="2" t="s">
        <v>63</v>
      </c>
      <c r="B60" t="s">
        <v>20</v>
      </c>
      <c r="C60" s="9"/>
      <c r="D60" s="9"/>
      <c r="E60" cm="1">
        <f t="array" ref="E60">_xlfn.SWITCH(B60, "Critical", 5, "High", 4, "Medium", 3, "Low", 2, "Future", 1)</f>
        <v>4</v>
      </c>
      <c r="F60" t="e" cm="1">
        <f t="array" ref="F60">_xlfn.SWITCH(C60, "Core Functionality", 5, "Configurable", 4, "Custom", 3, "Not Available", 0, "Either/Or", 0)</f>
        <v>#N/A</v>
      </c>
      <c r="G60" t="e">
        <f>E60*F60</f>
        <v>#N/A</v>
      </c>
    </row>
  </sheetData>
  <sheetProtection algorithmName="SHA-512" hashValue="/jzKyYDY8yMQLQ6touvYy3eYU0K3AayIFJjI67OdKN0B9Rt0VKRdCClXtwmUEkJDB/+0yp0qkpLR2WG2EvQZ7Q==" saltValue="eRcl0wajtLMZZhpqD/gmkQ==" spinCount="100000" sheet="1" formatCells="0" formatColumns="0" formatRows="0" insertColumns="0" insertRows="0" insertHyperlinks="0" deleteColumns="0" deleteRows="0" sort="0" autoFilter="0" pivotTables="0"/>
  <dataValidations count="2">
    <dataValidation type="list" allowBlank="1" showInputMessage="1" showErrorMessage="1" sqref="B3:B9 B12:B20 B23:B29 B32:B36 B39:B41 B44:B48 B55:B57 B60 B51:B52" xr:uid="{68C4E842-926F-40CB-9E47-44CBA6632CF6}">
      <formula1>Priority</formula1>
    </dataValidation>
    <dataValidation type="list" allowBlank="1" showInputMessage="1" showErrorMessage="1" sqref="C55:C57 C60 C3:C9 C12:C20 C23:C29 C32:C36 C39:C41 C51:C52 C44:C48" xr:uid="{EC663DD7-B3A3-4AFE-B63B-056DB962851C}">
      <formula1>Response</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FAC464-05BF-460C-B15A-43EFF7E97B57}">
  <sheetPr>
    <tabColor theme="4"/>
  </sheetPr>
  <dimension ref="A1:G45"/>
  <sheetViews>
    <sheetView workbookViewId="0"/>
  </sheetViews>
  <sheetFormatPr defaultRowHeight="15" x14ac:dyDescent="0.25"/>
  <cols>
    <col min="1" max="1" width="60.7109375" style="2" customWidth="1"/>
    <col min="2" max="2" width="12.7109375" style="2" customWidth="1"/>
    <col min="3" max="3" width="17" bestFit="1" customWidth="1"/>
    <col min="4" max="4" width="40.7109375" customWidth="1"/>
    <col min="5" max="7" width="0" hidden="1" customWidth="1"/>
  </cols>
  <sheetData>
    <row r="1" spans="1:7" s="1" customFormat="1" ht="20.25" thickBot="1" x14ac:dyDescent="0.35">
      <c r="A1" s="5" t="s">
        <v>376</v>
      </c>
      <c r="B1" s="5" t="s">
        <v>15</v>
      </c>
      <c r="C1" s="1" t="s">
        <v>16</v>
      </c>
      <c r="D1" s="1" t="s">
        <v>17</v>
      </c>
      <c r="G1" s="1" t="e">
        <f>SUM(G3:G45)</f>
        <v>#N/A</v>
      </c>
    </row>
    <row r="2" spans="1:7" s="4" customFormat="1" ht="18.75" thickTop="1" thickBot="1" x14ac:dyDescent="0.35">
      <c r="A2" s="6" t="s">
        <v>137</v>
      </c>
      <c r="B2" s="3"/>
    </row>
    <row r="3" spans="1:7" s="2" customFormat="1" ht="30.75" thickTop="1" x14ac:dyDescent="0.25">
      <c r="A3" s="2" t="s">
        <v>377</v>
      </c>
      <c r="B3" t="s">
        <v>20</v>
      </c>
      <c r="C3" s="9"/>
      <c r="D3" s="12"/>
      <c r="E3" cm="1">
        <f t="array" ref="E3">_xlfn.SWITCH(B3, "Critical", 5, "High", 4, "Medium", 3, "Low", 2, "Future", 1)</f>
        <v>4</v>
      </c>
      <c r="F3" t="e" cm="1">
        <f t="array" ref="F3">_xlfn.SWITCH(C3, "Core Functionality", 5, "Configurable", 4, "Custom", 3, "Not Available", 0, "Either/Or", 0)</f>
        <v>#N/A</v>
      </c>
      <c r="G3" t="e">
        <f t="shared" ref="G3:G8" si="0">E3*F3</f>
        <v>#N/A</v>
      </c>
    </row>
    <row r="4" spans="1:7" s="2" customFormat="1" x14ac:dyDescent="0.25">
      <c r="A4" s="2" t="s">
        <v>378</v>
      </c>
      <c r="B4" t="s">
        <v>20</v>
      </c>
      <c r="C4" s="9"/>
      <c r="D4" s="12"/>
      <c r="E4" cm="1">
        <f t="array" ref="E4">_xlfn.SWITCH(B4, "Critical", 5, "High", 4, "Medium", 3, "Low", 2, "Future", 1)</f>
        <v>4</v>
      </c>
      <c r="F4" t="e" cm="1">
        <f t="array" ref="F4">_xlfn.SWITCH(C4, "Core Functionality", 5, "Configurable", 4, "Custom", 3, "Not Available", 0, "Either/Or", 0)</f>
        <v>#N/A</v>
      </c>
      <c r="G4" t="e">
        <f t="shared" si="0"/>
        <v>#N/A</v>
      </c>
    </row>
    <row r="5" spans="1:7" s="2" customFormat="1" x14ac:dyDescent="0.25">
      <c r="A5" s="2" t="s">
        <v>379</v>
      </c>
      <c r="B5" t="s">
        <v>20</v>
      </c>
      <c r="C5" s="9"/>
      <c r="D5" s="12"/>
      <c r="E5" cm="1">
        <f t="array" ref="E5">_xlfn.SWITCH(B5, "Critical", 5, "High", 4, "Medium", 3, "Low", 2, "Future", 1)</f>
        <v>4</v>
      </c>
      <c r="F5" t="e" cm="1">
        <f t="array" ref="F5">_xlfn.SWITCH(C5, "Core Functionality", 5, "Configurable", 4, "Custom", 3, "Not Available", 0, "Either/Or", 0)</f>
        <v>#N/A</v>
      </c>
      <c r="G5" t="e">
        <f t="shared" si="0"/>
        <v>#N/A</v>
      </c>
    </row>
    <row r="6" spans="1:7" s="2" customFormat="1" x14ac:dyDescent="0.25">
      <c r="A6" s="2" t="s">
        <v>380</v>
      </c>
      <c r="B6" t="s">
        <v>20</v>
      </c>
      <c r="C6" s="9"/>
      <c r="D6" s="12"/>
      <c r="E6" cm="1">
        <f t="array" ref="E6">_xlfn.SWITCH(B6, "Critical", 5, "High", 4, "Medium", 3, "Low", 2, "Future", 1)</f>
        <v>4</v>
      </c>
      <c r="F6" t="e" cm="1">
        <f t="array" ref="F6">_xlfn.SWITCH(C6, "Core Functionality", 5, "Configurable", 4, "Custom", 3, "Not Available", 0, "Either/Or", 0)</f>
        <v>#N/A</v>
      </c>
      <c r="G6" t="e">
        <f t="shared" si="0"/>
        <v>#N/A</v>
      </c>
    </row>
    <row r="7" spans="1:7" s="2" customFormat="1" x14ac:dyDescent="0.25">
      <c r="A7" s="2" t="s">
        <v>381</v>
      </c>
      <c r="B7" t="s">
        <v>20</v>
      </c>
      <c r="C7" s="9"/>
      <c r="D7" s="12"/>
      <c r="E7" cm="1">
        <f t="array" ref="E7">_xlfn.SWITCH(B7, "Critical", 5, "High", 4, "Medium", 3, "Low", 2, "Future", 1)</f>
        <v>4</v>
      </c>
      <c r="F7" t="e" cm="1">
        <f t="array" ref="F7">_xlfn.SWITCH(C7, "Core Functionality", 5, "Configurable", 4, "Custom", 3, "Not Available", 0, "Either/Or", 0)</f>
        <v>#N/A</v>
      </c>
      <c r="G7" t="e">
        <f t="shared" si="0"/>
        <v>#N/A</v>
      </c>
    </row>
    <row r="8" spans="1:7" s="2" customFormat="1" ht="30" x14ac:dyDescent="0.25">
      <c r="A8" s="2" t="s">
        <v>382</v>
      </c>
      <c r="B8" t="s">
        <v>20</v>
      </c>
      <c r="C8" s="9"/>
      <c r="D8" s="12"/>
      <c r="E8" cm="1">
        <f t="array" ref="E8">_xlfn.SWITCH(B8, "Critical", 5, "High", 4, "Medium", 3, "Low", 2, "Future", 1)</f>
        <v>4</v>
      </c>
      <c r="F8" t="e" cm="1">
        <f t="array" ref="F8">_xlfn.SWITCH(C8, "Core Functionality", 5, "Configurable", 4, "Custom", 3, "Not Available", 0, "Either/Or", 0)</f>
        <v>#N/A</v>
      </c>
      <c r="G8" t="e">
        <f t="shared" si="0"/>
        <v>#N/A</v>
      </c>
    </row>
    <row r="9" spans="1:7" s="2" customFormat="1" x14ac:dyDescent="0.25">
      <c r="C9" s="12"/>
      <c r="D9" s="12"/>
    </row>
    <row r="10" spans="1:7" s="4" customFormat="1" ht="18" thickBot="1" x14ac:dyDescent="0.35">
      <c r="A10" s="6" t="s">
        <v>140</v>
      </c>
      <c r="B10" s="3"/>
      <c r="C10" s="11"/>
      <c r="D10" s="11"/>
    </row>
    <row r="11" spans="1:7" s="2" customFormat="1" ht="15.75" thickTop="1" x14ac:dyDescent="0.25">
      <c r="A11" s="2" t="s">
        <v>383</v>
      </c>
      <c r="B11" t="s">
        <v>20</v>
      </c>
      <c r="C11" s="9"/>
      <c r="D11" s="12"/>
      <c r="E11" cm="1">
        <f t="array" ref="E11">_xlfn.SWITCH(B11, "Critical", 5, "High", 4, "Medium", 3, "Low", 2, "Future", 1)</f>
        <v>4</v>
      </c>
      <c r="F11" t="e" cm="1">
        <f t="array" ref="F11">_xlfn.SWITCH(C11, "Core Functionality", 5, "Configurable", 4, "Custom", 3, "Not Available", 0, "Either/Or", 0)</f>
        <v>#N/A</v>
      </c>
      <c r="G11" t="e">
        <f t="shared" ref="G11:G20" si="1">E11*F11</f>
        <v>#N/A</v>
      </c>
    </row>
    <row r="12" spans="1:7" s="2" customFormat="1" x14ac:dyDescent="0.25">
      <c r="A12" s="2" t="s">
        <v>384</v>
      </c>
      <c r="B12" t="s">
        <v>20</v>
      </c>
      <c r="C12" s="9"/>
      <c r="D12" s="12"/>
      <c r="E12" cm="1">
        <f t="array" ref="E12">_xlfn.SWITCH(B12, "Critical", 5, "High", 4, "Medium", 3, "Low", 2, "Future", 1)</f>
        <v>4</v>
      </c>
      <c r="F12" t="e" cm="1">
        <f t="array" ref="F12">_xlfn.SWITCH(C12, "Core Functionality", 5, "Configurable", 4, "Custom", 3, "Not Available", 0, "Either/Or", 0)</f>
        <v>#N/A</v>
      </c>
      <c r="G12" t="e">
        <f t="shared" si="1"/>
        <v>#N/A</v>
      </c>
    </row>
    <row r="13" spans="1:7" s="2" customFormat="1" ht="30" x14ac:dyDescent="0.25">
      <c r="A13" s="2" t="s">
        <v>385</v>
      </c>
      <c r="B13" t="s">
        <v>26</v>
      </c>
      <c r="C13" s="9"/>
      <c r="D13" s="12"/>
      <c r="E13" cm="1">
        <f t="array" ref="E13">_xlfn.SWITCH(B13, "Critical", 5, "High", 4, "Medium", 3, "Low", 2, "Future", 1)</f>
        <v>3</v>
      </c>
      <c r="F13" t="e" cm="1">
        <f t="array" ref="F13">_xlfn.SWITCH(C13, "Core Functionality", 5, "Configurable", 4, "Custom", 3, "Not Available", 0, "Either/Or", 0)</f>
        <v>#N/A</v>
      </c>
      <c r="G13" t="e">
        <f t="shared" si="1"/>
        <v>#N/A</v>
      </c>
    </row>
    <row r="14" spans="1:7" s="2" customFormat="1" x14ac:dyDescent="0.25">
      <c r="A14" s="2" t="s">
        <v>386</v>
      </c>
      <c r="B14" t="s">
        <v>20</v>
      </c>
      <c r="C14" s="9"/>
      <c r="D14" s="12"/>
      <c r="E14" cm="1">
        <f t="array" ref="E14">_xlfn.SWITCH(B14, "Critical", 5, "High", 4, "Medium", 3, "Low", 2, "Future", 1)</f>
        <v>4</v>
      </c>
      <c r="F14" t="e" cm="1">
        <f t="array" ref="F14">_xlfn.SWITCH(C14, "Core Functionality", 5, "Configurable", 4, "Custom", 3, "Not Available", 0, "Either/Or", 0)</f>
        <v>#N/A</v>
      </c>
      <c r="G14" t="e">
        <f t="shared" si="1"/>
        <v>#N/A</v>
      </c>
    </row>
    <row r="15" spans="1:7" s="2" customFormat="1" x14ac:dyDescent="0.25">
      <c r="A15" s="2" t="s">
        <v>387</v>
      </c>
      <c r="B15" t="s">
        <v>20</v>
      </c>
      <c r="C15" s="9"/>
      <c r="D15" s="12"/>
      <c r="E15" cm="1">
        <f t="array" ref="E15">_xlfn.SWITCH(B15, "Critical", 5, "High", 4, "Medium", 3, "Low", 2, "Future", 1)</f>
        <v>4</v>
      </c>
      <c r="F15" t="e" cm="1">
        <f t="array" ref="F15">_xlfn.SWITCH(C15, "Core Functionality", 5, "Configurable", 4, "Custom", 3, "Not Available", 0, "Either/Or", 0)</f>
        <v>#N/A</v>
      </c>
      <c r="G15" t="e">
        <f t="shared" si="1"/>
        <v>#N/A</v>
      </c>
    </row>
    <row r="16" spans="1:7" s="2" customFormat="1" x14ac:dyDescent="0.25">
      <c r="A16" s="2" t="s">
        <v>388</v>
      </c>
      <c r="B16" t="s">
        <v>20</v>
      </c>
      <c r="C16" s="9"/>
      <c r="D16" s="12"/>
      <c r="E16" cm="1">
        <f t="array" ref="E16">_xlfn.SWITCH(B16, "Critical", 5, "High", 4, "Medium", 3, "Low", 2, "Future", 1)</f>
        <v>4</v>
      </c>
      <c r="F16" t="e" cm="1">
        <f t="array" ref="F16">_xlfn.SWITCH(C16, "Core Functionality", 5, "Configurable", 4, "Custom", 3, "Not Available", 0, "Either/Or", 0)</f>
        <v>#N/A</v>
      </c>
      <c r="G16" t="e">
        <f t="shared" si="1"/>
        <v>#N/A</v>
      </c>
    </row>
    <row r="17" spans="1:7" s="2" customFormat="1" x14ac:dyDescent="0.25">
      <c r="A17" s="2" t="s">
        <v>389</v>
      </c>
      <c r="B17" t="s">
        <v>20</v>
      </c>
      <c r="C17" s="9"/>
      <c r="D17" s="12"/>
      <c r="E17" cm="1">
        <f t="array" ref="E17">_xlfn.SWITCH(B17, "Critical", 5, "High", 4, "Medium", 3, "Low", 2, "Future", 1)</f>
        <v>4</v>
      </c>
      <c r="F17" t="e" cm="1">
        <f t="array" ref="F17">_xlfn.SWITCH(C17, "Core Functionality", 5, "Configurable", 4, "Custom", 3, "Not Available", 0, "Either/Or", 0)</f>
        <v>#N/A</v>
      </c>
      <c r="G17" t="e">
        <f t="shared" si="1"/>
        <v>#N/A</v>
      </c>
    </row>
    <row r="18" spans="1:7" s="2" customFormat="1" x14ac:dyDescent="0.25">
      <c r="A18" s="2" t="s">
        <v>390</v>
      </c>
      <c r="B18" t="s">
        <v>20</v>
      </c>
      <c r="C18" s="9"/>
      <c r="D18" s="12"/>
      <c r="E18" cm="1">
        <f t="array" ref="E18">_xlfn.SWITCH(B18, "Critical", 5, "High", 4, "Medium", 3, "Low", 2, "Future", 1)</f>
        <v>4</v>
      </c>
      <c r="F18" t="e" cm="1">
        <f t="array" ref="F18">_xlfn.SWITCH(C18, "Core Functionality", 5, "Configurable", 4, "Custom", 3, "Not Available", 0, "Either/Or", 0)</f>
        <v>#N/A</v>
      </c>
      <c r="G18" t="e">
        <f t="shared" si="1"/>
        <v>#N/A</v>
      </c>
    </row>
    <row r="19" spans="1:7" s="2" customFormat="1" x14ac:dyDescent="0.25">
      <c r="A19" s="2" t="s">
        <v>391</v>
      </c>
      <c r="B19" t="s">
        <v>20</v>
      </c>
      <c r="C19" s="9"/>
      <c r="D19" s="12"/>
      <c r="E19" cm="1">
        <f t="array" ref="E19">_xlfn.SWITCH(B19, "Critical", 5, "High", 4, "Medium", 3, "Low", 2, "Future", 1)</f>
        <v>4</v>
      </c>
      <c r="F19" t="e" cm="1">
        <f t="array" ref="F19">_xlfn.SWITCH(C19, "Core Functionality", 5, "Configurable", 4, "Custom", 3, "Not Available", 0, "Either/Or", 0)</f>
        <v>#N/A</v>
      </c>
      <c r="G19" t="e">
        <f t="shared" si="1"/>
        <v>#N/A</v>
      </c>
    </row>
    <row r="20" spans="1:7" s="2" customFormat="1" x14ac:dyDescent="0.25">
      <c r="A20" s="2" t="s">
        <v>392</v>
      </c>
      <c r="B20" t="s">
        <v>20</v>
      </c>
      <c r="C20" s="9"/>
      <c r="D20" s="12"/>
      <c r="E20" cm="1">
        <f t="array" ref="E20">_xlfn.SWITCH(B20, "Critical", 5, "High", 4, "Medium", 3, "Low", 2, "Future", 1)</f>
        <v>4</v>
      </c>
      <c r="F20" t="e" cm="1">
        <f t="array" ref="F20">_xlfn.SWITCH(C20, "Core Functionality", 5, "Configurable", 4, "Custom", 3, "Not Available", 0, "Either/Or", 0)</f>
        <v>#N/A</v>
      </c>
      <c r="G20" t="e">
        <f t="shared" si="1"/>
        <v>#N/A</v>
      </c>
    </row>
    <row r="21" spans="1:7" s="2" customFormat="1" x14ac:dyDescent="0.25">
      <c r="C21" s="12"/>
      <c r="D21" s="12"/>
    </row>
    <row r="22" spans="1:7" s="4" customFormat="1" ht="18" thickBot="1" x14ac:dyDescent="0.35">
      <c r="A22" s="6" t="s">
        <v>393</v>
      </c>
      <c r="B22" s="3"/>
      <c r="C22" s="11"/>
      <c r="D22" s="11"/>
    </row>
    <row r="23" spans="1:7" s="2" customFormat="1" ht="15.75" thickTop="1" x14ac:dyDescent="0.25">
      <c r="A23" s="2" t="s">
        <v>394</v>
      </c>
      <c r="B23" t="s">
        <v>20</v>
      </c>
      <c r="C23" s="9"/>
      <c r="D23" s="12"/>
      <c r="E23" cm="1">
        <f t="array" ref="E23">_xlfn.SWITCH(B23, "Critical", 5, "High", 4, "Medium", 3, "Low", 2, "Future", 1)</f>
        <v>4</v>
      </c>
      <c r="F23" t="e" cm="1">
        <f t="array" ref="F23">_xlfn.SWITCH(C23, "Core Functionality", 5, "Configurable", 4, "Custom", 3, "Not Available", 0, "Either/Or", 0)</f>
        <v>#N/A</v>
      </c>
      <c r="G23" t="e">
        <f t="shared" ref="G23:G28" si="2">E23*F23</f>
        <v>#N/A</v>
      </c>
    </row>
    <row r="24" spans="1:7" s="2" customFormat="1" x14ac:dyDescent="0.25">
      <c r="A24" s="2" t="s">
        <v>395</v>
      </c>
      <c r="B24" t="s">
        <v>20</v>
      </c>
      <c r="C24" s="9"/>
      <c r="D24" s="12"/>
      <c r="E24" cm="1">
        <f t="array" ref="E24">_xlfn.SWITCH(B24, "Critical", 5, "High", 4, "Medium", 3, "Low", 2, "Future", 1)</f>
        <v>4</v>
      </c>
      <c r="F24" t="e" cm="1">
        <f t="array" ref="F24">_xlfn.SWITCH(C24, "Core Functionality", 5, "Configurable", 4, "Custom", 3, "Not Available", 0, "Either/Or", 0)</f>
        <v>#N/A</v>
      </c>
      <c r="G24" t="e">
        <f t="shared" si="2"/>
        <v>#N/A</v>
      </c>
    </row>
    <row r="25" spans="1:7" s="2" customFormat="1" x14ac:dyDescent="0.25">
      <c r="A25" s="2" t="s">
        <v>396</v>
      </c>
      <c r="B25" t="s">
        <v>20</v>
      </c>
      <c r="C25" s="9"/>
      <c r="D25" s="12"/>
      <c r="E25" cm="1">
        <f t="array" ref="E25">_xlfn.SWITCH(B25, "Critical", 5, "High", 4, "Medium", 3, "Low", 2, "Future", 1)</f>
        <v>4</v>
      </c>
      <c r="F25" t="e" cm="1">
        <f t="array" ref="F25">_xlfn.SWITCH(C25, "Core Functionality", 5, "Configurable", 4, "Custom", 3, "Not Available", 0, "Either/Or", 0)</f>
        <v>#N/A</v>
      </c>
      <c r="G25" t="e">
        <f t="shared" si="2"/>
        <v>#N/A</v>
      </c>
    </row>
    <row r="26" spans="1:7" s="2" customFormat="1" ht="30" x14ac:dyDescent="0.25">
      <c r="A26" s="2" t="s">
        <v>397</v>
      </c>
      <c r="B26" t="s">
        <v>26</v>
      </c>
      <c r="C26" s="9"/>
      <c r="D26" s="12"/>
      <c r="E26" cm="1">
        <f t="array" ref="E26">_xlfn.SWITCH(B26, "Critical", 5, "High", 4, "Medium", 3, "Low", 2, "Future", 1)</f>
        <v>3</v>
      </c>
      <c r="F26" t="e" cm="1">
        <f t="array" ref="F26">_xlfn.SWITCH(C26, "Core Functionality", 5, "Configurable", 4, "Custom", 3, "Not Available", 0, "Either/Or", 0)</f>
        <v>#N/A</v>
      </c>
      <c r="G26" t="e">
        <f t="shared" si="2"/>
        <v>#N/A</v>
      </c>
    </row>
    <row r="27" spans="1:7" s="2" customFormat="1" x14ac:dyDescent="0.25">
      <c r="A27" s="2" t="s">
        <v>398</v>
      </c>
      <c r="B27" t="s">
        <v>26</v>
      </c>
      <c r="C27" s="9"/>
      <c r="D27" s="12"/>
      <c r="E27" cm="1">
        <f t="array" ref="E27">_xlfn.SWITCH(B27, "Critical", 5, "High", 4, "Medium", 3, "Low", 2, "Future", 1)</f>
        <v>3</v>
      </c>
      <c r="F27" t="e" cm="1">
        <f t="array" ref="F27">_xlfn.SWITCH(C27, "Core Functionality", 5, "Configurable", 4, "Custom", 3, "Not Available", 0, "Either/Or", 0)</f>
        <v>#N/A</v>
      </c>
      <c r="G27" t="e">
        <f t="shared" si="2"/>
        <v>#N/A</v>
      </c>
    </row>
    <row r="28" spans="1:7" s="2" customFormat="1" x14ac:dyDescent="0.25">
      <c r="A28" s="2" t="s">
        <v>399</v>
      </c>
      <c r="B28" t="s">
        <v>26</v>
      </c>
      <c r="C28" s="9"/>
      <c r="D28" s="12"/>
      <c r="E28" cm="1">
        <f t="array" ref="E28">_xlfn.SWITCH(B28, "Critical", 5, "High", 4, "Medium", 3, "Low", 2, "Future", 1)</f>
        <v>3</v>
      </c>
      <c r="F28" t="e" cm="1">
        <f t="array" ref="F28">_xlfn.SWITCH(C28, "Core Functionality", 5, "Configurable", 4, "Custom", 3, "Not Available", 0, "Either/Or", 0)</f>
        <v>#N/A</v>
      </c>
      <c r="G28" t="e">
        <f t="shared" si="2"/>
        <v>#N/A</v>
      </c>
    </row>
    <row r="29" spans="1:7" s="2" customFormat="1" x14ac:dyDescent="0.25">
      <c r="C29" s="12"/>
      <c r="D29" s="12"/>
    </row>
    <row r="30" spans="1:7" s="4" customFormat="1" ht="18" thickBot="1" x14ac:dyDescent="0.35">
      <c r="A30" s="6" t="s">
        <v>400</v>
      </c>
      <c r="B30" s="3"/>
      <c r="C30" s="11"/>
      <c r="D30" s="11"/>
    </row>
    <row r="31" spans="1:7" s="2" customFormat="1" ht="15.75" thickTop="1" x14ac:dyDescent="0.25">
      <c r="A31" s="2" t="s">
        <v>401</v>
      </c>
      <c r="B31" t="s">
        <v>20</v>
      </c>
      <c r="C31" s="9"/>
      <c r="D31" s="12"/>
      <c r="E31" cm="1">
        <f t="array" ref="E31">_xlfn.SWITCH(B31, "Critical", 5, "High", 4, "Medium", 3, "Low", 2, "Future", 1)</f>
        <v>4</v>
      </c>
      <c r="F31" t="e" cm="1">
        <f t="array" ref="F31">_xlfn.SWITCH(C31, "Core Functionality", 5, "Configurable", 4, "Custom", 3, "Not Available", 0, "Either/Or", 0)</f>
        <v>#N/A</v>
      </c>
      <c r="G31" t="e">
        <f>E31*F31</f>
        <v>#N/A</v>
      </c>
    </row>
    <row r="32" spans="1:7" s="2" customFormat="1" x14ac:dyDescent="0.25">
      <c r="A32" s="2" t="s">
        <v>402</v>
      </c>
      <c r="B32" t="s">
        <v>20</v>
      </c>
      <c r="C32" s="9"/>
      <c r="D32" s="12"/>
      <c r="E32" cm="1">
        <f t="array" ref="E32">_xlfn.SWITCH(B32, "Critical", 5, "High", 4, "Medium", 3, "Low", 2, "Future", 1)</f>
        <v>4</v>
      </c>
      <c r="F32" t="e" cm="1">
        <f t="array" ref="F32">_xlfn.SWITCH(C32, "Core Functionality", 5, "Configurable", 4, "Custom", 3, "Not Available", 0, "Either/Or", 0)</f>
        <v>#N/A</v>
      </c>
      <c r="G32" t="e">
        <f>E32*F32</f>
        <v>#N/A</v>
      </c>
    </row>
    <row r="33" spans="1:7" s="2" customFormat="1" x14ac:dyDescent="0.25">
      <c r="A33" s="2" t="s">
        <v>403</v>
      </c>
      <c r="B33" t="s">
        <v>26</v>
      </c>
      <c r="C33" s="9"/>
      <c r="D33" s="12"/>
      <c r="E33" cm="1">
        <f t="array" ref="E33">_xlfn.SWITCH(B33, "Critical", 5, "High", 4, "Medium", 3, "Low", 2, "Future", 1)</f>
        <v>3</v>
      </c>
      <c r="F33" t="e" cm="1">
        <f t="array" ref="F33">_xlfn.SWITCH(C33, "Core Functionality", 5, "Configurable", 4, "Custom", 3, "Not Available", 0, "Either/Or", 0)</f>
        <v>#N/A</v>
      </c>
      <c r="G33" t="e">
        <f>E33*F33</f>
        <v>#N/A</v>
      </c>
    </row>
    <row r="34" spans="1:7" x14ac:dyDescent="0.25">
      <c r="C34" s="9"/>
      <c r="D34" s="9"/>
    </row>
    <row r="35" spans="1:7" s="4" customFormat="1" ht="18" thickBot="1" x14ac:dyDescent="0.35">
      <c r="A35" s="3" t="s">
        <v>87</v>
      </c>
      <c r="B35" s="3"/>
      <c r="C35" s="11"/>
      <c r="D35" s="11"/>
    </row>
    <row r="36" spans="1:7" ht="15.75" thickTop="1" x14ac:dyDescent="0.25">
      <c r="A36" s="2" t="s">
        <v>57</v>
      </c>
      <c r="B36" t="s">
        <v>51</v>
      </c>
      <c r="C36" s="9"/>
      <c r="D36" s="9"/>
      <c r="E36" cm="1">
        <f t="array" ref="E36">_xlfn.SWITCH(B36, "Critical", 5, "High", 4, "Medium", 3, "Low", 2, "Future", 1)</f>
        <v>5</v>
      </c>
      <c r="F36" t="e" cm="1">
        <f t="array" ref="F36">_xlfn.SWITCH(C36, "Core Functionality", 5, "Configurable", 4, "Custom", 3, "Not Available", 0, "Either/Or", 0)</f>
        <v>#N/A</v>
      </c>
      <c r="G36" t="e">
        <f>E36*F36</f>
        <v>#N/A</v>
      </c>
    </row>
    <row r="37" spans="1:7" x14ac:dyDescent="0.25">
      <c r="A37" s="2" t="s">
        <v>58</v>
      </c>
      <c r="B37" t="s">
        <v>20</v>
      </c>
      <c r="C37" s="9"/>
      <c r="D37" s="9"/>
      <c r="E37" cm="1">
        <f t="array" ref="E37">_xlfn.SWITCH(B37, "Critical", 5, "High", 4, "Medium", 3, "Low", 2, "Future", 1)</f>
        <v>4</v>
      </c>
      <c r="F37" t="e" cm="1">
        <f t="array" ref="F37">_xlfn.SWITCH(C37, "Core Functionality", 5, "Configurable", 4, "Custom", 3, "Not Available", 0, "Either/Or", 0)</f>
        <v>#N/A</v>
      </c>
      <c r="G37" t="e">
        <f>E37*F37</f>
        <v>#N/A</v>
      </c>
    </row>
    <row r="38" spans="1:7" x14ac:dyDescent="0.25">
      <c r="C38" s="9"/>
      <c r="D38" s="9"/>
    </row>
    <row r="39" spans="1:7" s="4" customFormat="1" ht="18" thickBot="1" x14ac:dyDescent="0.35">
      <c r="A39" s="3" t="s">
        <v>89</v>
      </c>
      <c r="B39" s="3"/>
      <c r="C39" s="11"/>
      <c r="D39" s="11"/>
    </row>
    <row r="40" spans="1:7" ht="15.75" thickTop="1" x14ac:dyDescent="0.25">
      <c r="A40" s="2" t="s">
        <v>404</v>
      </c>
      <c r="B40" t="s">
        <v>51</v>
      </c>
      <c r="C40" s="9"/>
      <c r="D40" s="9"/>
      <c r="E40" cm="1">
        <f t="array" ref="E40">_xlfn.SWITCH(B40, "Critical", 5, "High", 4, "Medium", 3, "Low", 2, "Future", 1)</f>
        <v>5</v>
      </c>
      <c r="F40" t="e" cm="1">
        <f t="array" ref="F40">_xlfn.SWITCH(C40, "Core Functionality", 5, "Configurable", 4, "Custom", 3, "Not Available", 0, "Either/Or", 0)</f>
        <v>#N/A</v>
      </c>
      <c r="G40" t="e">
        <f>E40*F40</f>
        <v>#N/A</v>
      </c>
    </row>
    <row r="41" spans="1:7" ht="30" x14ac:dyDescent="0.25">
      <c r="A41" s="2" t="s">
        <v>374</v>
      </c>
      <c r="B41" t="s">
        <v>26</v>
      </c>
      <c r="C41" s="9"/>
      <c r="D41" s="9"/>
      <c r="E41" cm="1">
        <f t="array" ref="E41">_xlfn.SWITCH(B41, "Critical", 5, "High", 4, "Medium", 3, "Low", 2, "Future", 1)</f>
        <v>3</v>
      </c>
      <c r="F41" t="e" cm="1">
        <f t="array" ref="F41">_xlfn.SWITCH(C41, "Core Functionality", 5, "Configurable", 4, "Custom", 3, "Not Available", 0, "Either/Or", 0)</f>
        <v>#N/A</v>
      </c>
      <c r="G41" t="e">
        <f>E41*F41</f>
        <v>#N/A</v>
      </c>
    </row>
    <row r="42" spans="1:7" x14ac:dyDescent="0.25">
      <c r="A42" s="2" t="s">
        <v>405</v>
      </c>
      <c r="B42" t="s">
        <v>20</v>
      </c>
      <c r="C42" s="9"/>
      <c r="D42" s="9"/>
      <c r="E42" cm="1">
        <f t="array" ref="E42">_xlfn.SWITCH(B42, "Critical", 5, "High", 4, "Medium", 3, "Low", 2, "Future", 1)</f>
        <v>4</v>
      </c>
      <c r="F42" t="e" cm="1">
        <f t="array" ref="F42">_xlfn.SWITCH(C42, "Core Functionality", 5, "Configurable", 4, "Custom", 3, "Not Available", 0, "Either/Or", 0)</f>
        <v>#N/A</v>
      </c>
      <c r="G42" t="e">
        <f>E42*F42</f>
        <v>#N/A</v>
      </c>
    </row>
    <row r="43" spans="1:7" x14ac:dyDescent="0.25">
      <c r="C43" s="9"/>
      <c r="D43" s="9"/>
    </row>
    <row r="44" spans="1:7" s="4" customFormat="1" ht="18" thickBot="1" x14ac:dyDescent="0.35">
      <c r="A44" s="3" t="s">
        <v>90</v>
      </c>
      <c r="B44" s="3"/>
      <c r="C44" s="11"/>
      <c r="D44" s="11"/>
    </row>
    <row r="45" spans="1:7" ht="30" customHeight="1" thickTop="1" x14ac:dyDescent="0.25">
      <c r="A45" s="2" t="s">
        <v>406</v>
      </c>
      <c r="B45" t="s">
        <v>20</v>
      </c>
      <c r="C45" s="9"/>
      <c r="D45" s="9"/>
      <c r="E45" cm="1">
        <f t="array" ref="E45">_xlfn.SWITCH(B45, "Critical", 5, "High", 4, "Medium", 3, "Low", 2, "Future", 1)</f>
        <v>4</v>
      </c>
      <c r="F45" t="e" cm="1">
        <f t="array" ref="F45">_xlfn.SWITCH(C45, "Core Functionality", 5, "Configurable", 4, "Custom", 3, "Not Available", 0, "Either/Or", 0)</f>
        <v>#N/A</v>
      </c>
      <c r="G45" t="e">
        <f>E45*F45</f>
        <v>#N/A</v>
      </c>
    </row>
  </sheetData>
  <sheetProtection algorithmName="SHA-512" hashValue="xlEGpfytHKa45KkLjWGdTY3mEuIuR1ok5u/Mj3BOkYdJXXQL15ilywcYm46IPj28Cpkz0+gbsiH7funt74jD3Q==" saltValue="g9F2Kee2CbYPHRySljRy1Q==" spinCount="100000" sheet="1" formatCells="0" formatColumns="0" formatRows="0" insertColumns="0" insertRows="0" insertHyperlinks="0" deleteColumns="0" deleteRows="0" sort="0" autoFilter="0" pivotTables="0"/>
  <dataValidations count="2">
    <dataValidation type="list" allowBlank="1" showInputMessage="1" showErrorMessage="1" sqref="B3:B8 B11:B20 B23:B28 B31:B33 B36:B37 B40:B42 B45" xr:uid="{3A529992-BF37-4A9A-949A-8B780C565797}">
      <formula1>Priority</formula1>
    </dataValidation>
    <dataValidation type="list" allowBlank="1" showInputMessage="1" showErrorMessage="1" sqref="C31:C33 C45 C3:C8 C11:C20 C23:C28 C36:C37 C40:C42" xr:uid="{B11DF1C1-75ED-42F7-A0D4-E46B79C1CF8A}">
      <formula1>Response</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36565-535A-49C6-B5CF-3E906F4575FA}">
  <sheetPr>
    <tabColor theme="4"/>
  </sheetPr>
  <dimension ref="A1:G39"/>
  <sheetViews>
    <sheetView workbookViewId="0">
      <selection activeCell="C25" sqref="C25"/>
    </sheetView>
  </sheetViews>
  <sheetFormatPr defaultRowHeight="15" x14ac:dyDescent="0.25"/>
  <cols>
    <col min="1" max="1" width="60.5703125" style="2" customWidth="1"/>
    <col min="2" max="2" width="12.7109375" style="2" customWidth="1"/>
    <col min="3" max="3" width="12.7109375" customWidth="1"/>
    <col min="4" max="4" width="40.7109375" customWidth="1"/>
    <col min="5" max="7" width="0" hidden="1" customWidth="1"/>
  </cols>
  <sheetData>
    <row r="1" spans="1:7" s="1" customFormat="1" ht="20.25" thickBot="1" x14ac:dyDescent="0.35">
      <c r="A1" s="5" t="s">
        <v>407</v>
      </c>
      <c r="B1" s="5" t="s">
        <v>15</v>
      </c>
      <c r="C1" s="1" t="s">
        <v>16</v>
      </c>
      <c r="D1" s="1" t="s">
        <v>17</v>
      </c>
      <c r="G1" s="1" t="e">
        <f>SUM(G3:G39)</f>
        <v>#N/A</v>
      </c>
    </row>
    <row r="2" spans="1:7" s="4" customFormat="1" ht="18.75" thickTop="1" thickBot="1" x14ac:dyDescent="0.35">
      <c r="A2" s="3" t="s">
        <v>408</v>
      </c>
      <c r="B2" s="3"/>
    </row>
    <row r="3" spans="1:7" ht="30.75" thickTop="1" x14ac:dyDescent="0.25">
      <c r="A3" s="2" t="s">
        <v>409</v>
      </c>
      <c r="B3" t="s">
        <v>20</v>
      </c>
      <c r="C3" s="9"/>
      <c r="D3" s="9"/>
      <c r="E3" cm="1">
        <f t="array" ref="E3">_xlfn.SWITCH(B3, "Critical", 5, "High", 4, "Medium", 3, "Low", 2, "Future", 1)</f>
        <v>4</v>
      </c>
      <c r="F3" t="e" cm="1">
        <f t="array" ref="F3">_xlfn.SWITCH(C3, "Core Functionality", 5, "Configurable", 4, "Custom", 3, "Not Available", 0, "Either/Or", 0)</f>
        <v>#N/A</v>
      </c>
      <c r="G3" t="e">
        <f t="shared" ref="G3:G10" si="0">E3*F3</f>
        <v>#N/A</v>
      </c>
    </row>
    <row r="4" spans="1:7" x14ac:dyDescent="0.25">
      <c r="A4" s="2" t="s">
        <v>410</v>
      </c>
      <c r="B4" t="s">
        <v>20</v>
      </c>
      <c r="C4" s="9"/>
      <c r="D4" s="9"/>
      <c r="E4" cm="1">
        <f t="array" ref="E4">_xlfn.SWITCH(B4, "Critical", 5, "High", 4, "Medium", 3, "Low", 2, "Future", 1)</f>
        <v>4</v>
      </c>
      <c r="F4" t="e" cm="1">
        <f t="array" ref="F4">_xlfn.SWITCH(C4, "Core Functionality", 5, "Configurable", 4, "Custom", 3, "Not Available", 0, "Either/Or", 0)</f>
        <v>#N/A</v>
      </c>
      <c r="G4" t="e">
        <f t="shared" si="0"/>
        <v>#N/A</v>
      </c>
    </row>
    <row r="5" spans="1:7" x14ac:dyDescent="0.25">
      <c r="A5" s="2" t="s">
        <v>411</v>
      </c>
      <c r="B5" t="s">
        <v>20</v>
      </c>
      <c r="C5" s="9"/>
      <c r="D5" s="9"/>
      <c r="E5" cm="1">
        <f t="array" ref="E5">_xlfn.SWITCH(B5, "Critical", 5, "High", 4, "Medium", 3, "Low", 2, "Future", 1)</f>
        <v>4</v>
      </c>
      <c r="F5" t="e" cm="1">
        <f t="array" ref="F5">_xlfn.SWITCH(C5, "Core Functionality", 5, "Configurable", 4, "Custom", 3, "Not Available", 0, "Either/Or", 0)</f>
        <v>#N/A</v>
      </c>
      <c r="G5" t="e">
        <f t="shared" si="0"/>
        <v>#N/A</v>
      </c>
    </row>
    <row r="6" spans="1:7" x14ac:dyDescent="0.25">
      <c r="A6" s="2" t="s">
        <v>412</v>
      </c>
      <c r="B6" t="s">
        <v>20</v>
      </c>
      <c r="C6" s="9"/>
      <c r="D6" s="9"/>
      <c r="E6" cm="1">
        <f t="array" ref="E6">_xlfn.SWITCH(B6, "Critical", 5, "High", 4, "Medium", 3, "Low", 2, "Future", 1)</f>
        <v>4</v>
      </c>
      <c r="F6" t="e" cm="1">
        <f t="array" ref="F6">_xlfn.SWITCH(C6, "Core Functionality", 5, "Configurable", 4, "Custom", 3, "Not Available", 0, "Either/Or", 0)</f>
        <v>#N/A</v>
      </c>
      <c r="G6" t="e">
        <f t="shared" si="0"/>
        <v>#N/A</v>
      </c>
    </row>
    <row r="7" spans="1:7" ht="30" x14ac:dyDescent="0.25">
      <c r="A7" s="2" t="s">
        <v>413</v>
      </c>
      <c r="B7" t="s">
        <v>26</v>
      </c>
      <c r="C7" s="9"/>
      <c r="D7" s="9"/>
      <c r="E7" cm="1">
        <f t="array" ref="E7">_xlfn.SWITCH(B7, "Critical", 5, "High", 4, "Medium", 3, "Low", 2, "Future", 1)</f>
        <v>3</v>
      </c>
      <c r="F7" t="e" cm="1">
        <f t="array" ref="F7">_xlfn.SWITCH(C7, "Core Functionality", 5, "Configurable", 4, "Custom", 3, "Not Available", 0, "Either/Or", 0)</f>
        <v>#N/A</v>
      </c>
      <c r="G7" t="e">
        <f t="shared" si="0"/>
        <v>#N/A</v>
      </c>
    </row>
    <row r="8" spans="1:7" ht="30" x14ac:dyDescent="0.25">
      <c r="A8" s="2" t="s">
        <v>414</v>
      </c>
      <c r="B8" t="s">
        <v>20</v>
      </c>
      <c r="C8" s="9"/>
      <c r="D8" s="9"/>
      <c r="E8" cm="1">
        <f t="array" ref="E8">_xlfn.SWITCH(B8, "Critical", 5, "High", 4, "Medium", 3, "Low", 2, "Future", 1)</f>
        <v>4</v>
      </c>
      <c r="F8" t="e" cm="1">
        <f t="array" ref="F8">_xlfn.SWITCH(C8, "Core Functionality", 5, "Configurable", 4, "Custom", 3, "Not Available", 0, "Either/Or", 0)</f>
        <v>#N/A</v>
      </c>
      <c r="G8" t="e">
        <f t="shared" si="0"/>
        <v>#N/A</v>
      </c>
    </row>
    <row r="9" spans="1:7" x14ac:dyDescent="0.25">
      <c r="A9" s="2" t="s">
        <v>415</v>
      </c>
      <c r="B9" t="s">
        <v>20</v>
      </c>
      <c r="C9" s="9"/>
      <c r="D9" s="9"/>
      <c r="E9" cm="1">
        <f t="array" ref="E9">_xlfn.SWITCH(B9, "Critical", 5, "High", 4, "Medium", 3, "Low", 2, "Future", 1)</f>
        <v>4</v>
      </c>
      <c r="F9" t="e" cm="1">
        <f t="array" ref="F9">_xlfn.SWITCH(C9, "Core Functionality", 5, "Configurable", 4, "Custom", 3, "Not Available", 0, "Either/Or", 0)</f>
        <v>#N/A</v>
      </c>
      <c r="G9" t="e">
        <f t="shared" si="0"/>
        <v>#N/A</v>
      </c>
    </row>
    <row r="10" spans="1:7" ht="30" x14ac:dyDescent="0.25">
      <c r="A10" s="2" t="s">
        <v>416</v>
      </c>
      <c r="B10" t="s">
        <v>20</v>
      </c>
      <c r="C10" s="9"/>
      <c r="D10" s="9"/>
      <c r="E10" cm="1">
        <f t="array" ref="E10">_xlfn.SWITCH(B10, "Critical", 5, "High", 4, "Medium", 3, "Low", 2, "Future", 1)</f>
        <v>4</v>
      </c>
      <c r="F10" t="e" cm="1">
        <f t="array" ref="F10">_xlfn.SWITCH(C10, "Core Functionality", 5, "Configurable", 4, "Custom", 3, "Not Available", 0, "Either/Or", 0)</f>
        <v>#N/A</v>
      </c>
      <c r="G10" t="e">
        <f t="shared" si="0"/>
        <v>#N/A</v>
      </c>
    </row>
    <row r="11" spans="1:7" x14ac:dyDescent="0.25">
      <c r="C11" s="9"/>
      <c r="D11" s="9"/>
    </row>
    <row r="12" spans="1:7" s="4" customFormat="1" ht="18" thickBot="1" x14ac:dyDescent="0.35">
      <c r="A12" s="3" t="s">
        <v>417</v>
      </c>
      <c r="B12" s="3"/>
      <c r="C12" s="11"/>
      <c r="D12" s="11"/>
    </row>
    <row r="13" spans="1:7" ht="15.75" thickTop="1" x14ac:dyDescent="0.25">
      <c r="A13" s="2" t="s">
        <v>418</v>
      </c>
      <c r="B13" t="s">
        <v>20</v>
      </c>
      <c r="C13" s="9"/>
      <c r="D13" s="9"/>
      <c r="E13" cm="1">
        <f t="array" ref="E13">_xlfn.SWITCH(B13, "Critical", 5, "High", 4, "Medium", 3, "Low", 2, "Future", 1)</f>
        <v>4</v>
      </c>
      <c r="F13" t="e" cm="1">
        <f t="array" ref="F13">_xlfn.SWITCH(C13, "Core Functionality", 5, "Configurable", 4, "Custom", 3, "Not Available", 0, "Either/Or", 0)</f>
        <v>#N/A</v>
      </c>
      <c r="G13" t="e">
        <f t="shared" ref="G13:G21" si="1">E13*F13</f>
        <v>#N/A</v>
      </c>
    </row>
    <row r="14" spans="1:7" x14ac:dyDescent="0.25">
      <c r="A14" s="2" t="s">
        <v>139</v>
      </c>
      <c r="B14" t="s">
        <v>20</v>
      </c>
      <c r="C14" s="9"/>
      <c r="D14" s="9"/>
      <c r="E14" cm="1">
        <f t="array" ref="E14">_xlfn.SWITCH(B14, "Critical", 5, "High", 4, "Medium", 3, "Low", 2, "Future", 1)</f>
        <v>4</v>
      </c>
      <c r="F14" t="e" cm="1">
        <f t="array" ref="F14">_xlfn.SWITCH(C14, "Core Functionality", 5, "Configurable", 4, "Custom", 3, "Not Available", 0, "Either/Or", 0)</f>
        <v>#N/A</v>
      </c>
      <c r="G14" t="e">
        <f t="shared" si="1"/>
        <v>#N/A</v>
      </c>
    </row>
    <row r="15" spans="1:7" x14ac:dyDescent="0.25">
      <c r="A15" s="2" t="s">
        <v>419</v>
      </c>
      <c r="B15" t="s">
        <v>20</v>
      </c>
      <c r="C15" s="9"/>
      <c r="D15" s="9"/>
      <c r="E15" cm="1">
        <f t="array" ref="E15">_xlfn.SWITCH(B15, "Critical", 5, "High", 4, "Medium", 3, "Low", 2, "Future", 1)</f>
        <v>4</v>
      </c>
      <c r="F15" t="e" cm="1">
        <f t="array" ref="F15">_xlfn.SWITCH(C15, "Core Functionality", 5, "Configurable", 4, "Custom", 3, "Not Available", 0, "Either/Or", 0)</f>
        <v>#N/A</v>
      </c>
      <c r="G15" t="e">
        <f t="shared" si="1"/>
        <v>#N/A</v>
      </c>
    </row>
    <row r="16" spans="1:7" ht="30" x14ac:dyDescent="0.25">
      <c r="A16" s="2" t="s">
        <v>420</v>
      </c>
      <c r="B16" t="s">
        <v>20</v>
      </c>
      <c r="C16" s="9"/>
      <c r="D16" s="9"/>
      <c r="E16" cm="1">
        <f t="array" ref="E16">_xlfn.SWITCH(B16, "Critical", 5, "High", 4, "Medium", 3, "Low", 2, "Future", 1)</f>
        <v>4</v>
      </c>
      <c r="F16" t="e" cm="1">
        <f t="array" ref="F16">_xlfn.SWITCH(C16, "Core Functionality", 5, "Configurable", 4, "Custom", 3, "Not Available", 0, "Either/Or", 0)</f>
        <v>#N/A</v>
      </c>
      <c r="G16" t="e">
        <f t="shared" si="1"/>
        <v>#N/A</v>
      </c>
    </row>
    <row r="17" spans="1:7" ht="30" x14ac:dyDescent="0.25">
      <c r="A17" s="2" t="s">
        <v>421</v>
      </c>
      <c r="B17" t="s">
        <v>26</v>
      </c>
      <c r="C17" s="9"/>
      <c r="D17" s="9"/>
      <c r="E17" cm="1">
        <f t="array" ref="E17">_xlfn.SWITCH(B17, "Critical", 5, "High", 4, "Medium", 3, "Low", 2, "Future", 1)</f>
        <v>3</v>
      </c>
      <c r="F17" t="e" cm="1">
        <f t="array" ref="F17">_xlfn.SWITCH(C17, "Core Functionality", 5, "Configurable", 4, "Custom", 3, "Not Available", 0, "Either/Or", 0)</f>
        <v>#N/A</v>
      </c>
      <c r="G17" t="e">
        <f t="shared" si="1"/>
        <v>#N/A</v>
      </c>
    </row>
    <row r="18" spans="1:7" x14ac:dyDescent="0.25">
      <c r="A18" s="2" t="s">
        <v>422</v>
      </c>
      <c r="B18" t="s">
        <v>20</v>
      </c>
      <c r="C18" s="9"/>
      <c r="D18" s="9"/>
      <c r="E18" cm="1">
        <f t="array" ref="E18">_xlfn.SWITCH(B18, "Critical", 5, "High", 4, "Medium", 3, "Low", 2, "Future", 1)</f>
        <v>4</v>
      </c>
      <c r="F18" t="e" cm="1">
        <f t="array" ref="F18">_xlfn.SWITCH(C18, "Core Functionality", 5, "Configurable", 4, "Custom", 3, "Not Available", 0, "Either/Or", 0)</f>
        <v>#N/A</v>
      </c>
      <c r="G18" t="e">
        <f t="shared" si="1"/>
        <v>#N/A</v>
      </c>
    </row>
    <row r="19" spans="1:7" x14ac:dyDescent="0.25">
      <c r="A19" s="2" t="s">
        <v>423</v>
      </c>
      <c r="B19" t="s">
        <v>26</v>
      </c>
      <c r="C19" s="9"/>
      <c r="D19" s="9"/>
      <c r="E19" cm="1">
        <f t="array" ref="E19">_xlfn.SWITCH(B19, "Critical", 5, "High", 4, "Medium", 3, "Low", 2, "Future", 1)</f>
        <v>3</v>
      </c>
      <c r="F19" t="e" cm="1">
        <f t="array" ref="F19">_xlfn.SWITCH(C19, "Core Functionality", 5, "Configurable", 4, "Custom", 3, "Not Available", 0, "Either/Or", 0)</f>
        <v>#N/A</v>
      </c>
      <c r="G19" t="e">
        <f t="shared" si="1"/>
        <v>#N/A</v>
      </c>
    </row>
    <row r="20" spans="1:7" x14ac:dyDescent="0.25">
      <c r="A20" s="2" t="s">
        <v>424</v>
      </c>
      <c r="B20" t="s">
        <v>26</v>
      </c>
      <c r="C20" s="9"/>
      <c r="D20" s="9"/>
      <c r="E20" cm="1">
        <f t="array" ref="E20">_xlfn.SWITCH(B20, "Critical", 5, "High", 4, "Medium", 3, "Low", 2, "Future", 1)</f>
        <v>3</v>
      </c>
      <c r="F20" t="e" cm="1">
        <f t="array" ref="F20">_xlfn.SWITCH(C20, "Core Functionality", 5, "Configurable", 4, "Custom", 3, "Not Available", 0, "Either/Or", 0)</f>
        <v>#N/A</v>
      </c>
      <c r="G20" t="e">
        <f t="shared" si="1"/>
        <v>#N/A</v>
      </c>
    </row>
    <row r="21" spans="1:7" x14ac:dyDescent="0.25">
      <c r="A21" s="2" t="s">
        <v>425</v>
      </c>
      <c r="B21" t="s">
        <v>26</v>
      </c>
      <c r="C21" s="9"/>
      <c r="D21" s="9"/>
      <c r="E21" cm="1">
        <f t="array" ref="E21">_xlfn.SWITCH(B21, "Critical", 5, "High", 4, "Medium", 3, "Low", 2, "Future", 1)</f>
        <v>3</v>
      </c>
      <c r="F21" t="e" cm="1">
        <f t="array" ref="F21">_xlfn.SWITCH(C21, "Core Functionality", 5, "Configurable", 4, "Custom", 3, "Not Available", 0, "Either/Or", 0)</f>
        <v>#N/A</v>
      </c>
      <c r="G21" t="e">
        <f t="shared" si="1"/>
        <v>#N/A</v>
      </c>
    </row>
    <row r="22" spans="1:7" x14ac:dyDescent="0.25">
      <c r="C22" s="9"/>
      <c r="D22" s="9"/>
    </row>
    <row r="23" spans="1:7" s="4" customFormat="1" ht="18" thickBot="1" x14ac:dyDescent="0.35">
      <c r="A23" s="3" t="s">
        <v>77</v>
      </c>
      <c r="B23" s="3"/>
      <c r="C23" s="11"/>
      <c r="D23" s="11"/>
    </row>
    <row r="24" spans="1:7" ht="15.75" thickTop="1" x14ac:dyDescent="0.25">
      <c r="A24" s="2" t="s">
        <v>426</v>
      </c>
      <c r="B24" t="s">
        <v>20</v>
      </c>
      <c r="C24" s="9"/>
      <c r="D24" s="9"/>
      <c r="E24" cm="1">
        <f t="array" ref="E24">_xlfn.SWITCH(B24, "Critical", 5, "High", 4, "Medium", 3, "Low", 2, "Future", 1)</f>
        <v>4</v>
      </c>
      <c r="F24" t="e" cm="1">
        <f t="array" ref="F24">_xlfn.SWITCH(C24, "Core Functionality", 5, "Configurable", 4, "Custom", 3, "Not Available", 0, "Either/Or", 0)</f>
        <v>#N/A</v>
      </c>
      <c r="G24" t="e">
        <f>E24*F24</f>
        <v>#N/A</v>
      </c>
    </row>
    <row r="25" spans="1:7" x14ac:dyDescent="0.25">
      <c r="A25" s="2" t="s">
        <v>427</v>
      </c>
      <c r="B25" t="s">
        <v>26</v>
      </c>
      <c r="C25" s="9"/>
      <c r="D25" s="9"/>
      <c r="E25" cm="1">
        <f t="array" ref="E25">_xlfn.SWITCH(B25, "Critical", 5, "High", 4, "Medium", 3, "Low", 2, "Future", 1)</f>
        <v>3</v>
      </c>
      <c r="F25" t="e" cm="1">
        <f t="array" ref="F25">_xlfn.SWITCH(C25, "Core Functionality", 5, "Configurable", 4, "Custom", 3, "Not Available", 0, "Either/Or", 0)</f>
        <v>#N/A</v>
      </c>
      <c r="G25" t="e">
        <f>E25*F25</f>
        <v>#N/A</v>
      </c>
    </row>
    <row r="26" spans="1:7" ht="30" x14ac:dyDescent="0.25">
      <c r="A26" s="2" t="s">
        <v>428</v>
      </c>
      <c r="B26" t="s">
        <v>26</v>
      </c>
      <c r="C26" s="9"/>
      <c r="D26" s="9"/>
      <c r="E26" cm="1">
        <f t="array" ref="E26">_xlfn.SWITCH(B26, "Critical", 5, "High", 4, "Medium", 3, "Low", 2, "Future", 1)</f>
        <v>3</v>
      </c>
      <c r="F26" t="e" cm="1">
        <f t="array" ref="F26">_xlfn.SWITCH(C26, "Core Functionality", 5, "Configurable", 4, "Custom", 3, "Not Available", 0, "Either/Or", 0)</f>
        <v>#N/A</v>
      </c>
      <c r="G26" t="e">
        <f>E26*F26</f>
        <v>#N/A</v>
      </c>
    </row>
    <row r="27" spans="1:7" x14ac:dyDescent="0.25">
      <c r="A27" s="2" t="s">
        <v>429</v>
      </c>
      <c r="B27" t="s">
        <v>20</v>
      </c>
      <c r="C27" s="9"/>
      <c r="D27" s="9"/>
      <c r="E27" cm="1">
        <f t="array" ref="E27">_xlfn.SWITCH(B27, "Critical", 5, "High", 4, "Medium", 3, "Low", 2, "Future", 1)</f>
        <v>4</v>
      </c>
      <c r="F27" t="e" cm="1">
        <f t="array" ref="F27">_xlfn.SWITCH(C27, "Core Functionality", 5, "Configurable", 4, "Custom", 3, "Not Available", 0, "Either/Or", 0)</f>
        <v>#N/A</v>
      </c>
      <c r="G27" t="e">
        <f>E27*F27</f>
        <v>#N/A</v>
      </c>
    </row>
    <row r="28" spans="1:7" x14ac:dyDescent="0.25">
      <c r="C28" s="9"/>
      <c r="D28" s="9"/>
    </row>
    <row r="29" spans="1:7" s="4" customFormat="1" ht="18" thickBot="1" x14ac:dyDescent="0.35">
      <c r="A29" s="3" t="s">
        <v>103</v>
      </c>
      <c r="B29" s="3"/>
      <c r="C29" s="11"/>
      <c r="D29" s="11"/>
    </row>
    <row r="30" spans="1:7" ht="15.75" thickTop="1" x14ac:dyDescent="0.25">
      <c r="A30" s="2" t="s">
        <v>57</v>
      </c>
      <c r="B30" t="s">
        <v>51</v>
      </c>
      <c r="C30" s="9"/>
      <c r="D30" s="9"/>
      <c r="E30" cm="1">
        <f t="array" ref="E30">_xlfn.SWITCH(B30, "Critical", 5, "High", 4, "Medium", 3, "Low", 2, "Future", 1)</f>
        <v>5</v>
      </c>
      <c r="F30" t="e" cm="1">
        <f t="array" ref="F30">_xlfn.SWITCH(C30, "Core Functionality", 5, "Configurable", 4, "Custom", 3, "Not Available", 0, "Either/Or", 0)</f>
        <v>#N/A</v>
      </c>
      <c r="G30" t="e">
        <f>E30*F30</f>
        <v>#N/A</v>
      </c>
    </row>
    <row r="31" spans="1:7" x14ac:dyDescent="0.25">
      <c r="A31" s="2" t="s">
        <v>58</v>
      </c>
      <c r="B31" t="s">
        <v>20</v>
      </c>
      <c r="C31" s="9"/>
      <c r="D31" s="9"/>
      <c r="E31" cm="1">
        <f t="array" ref="E31">_xlfn.SWITCH(B31, "Critical", 5, "High", 4, "Medium", 3, "Low", 2, "Future", 1)</f>
        <v>4</v>
      </c>
      <c r="F31" t="e" cm="1">
        <f t="array" ref="F31">_xlfn.SWITCH(C31, "Core Functionality", 5, "Configurable", 4, "Custom", 3, "Not Available", 0, "Either/Or", 0)</f>
        <v>#N/A</v>
      </c>
      <c r="G31" t="e">
        <f>E31*F31</f>
        <v>#N/A</v>
      </c>
    </row>
    <row r="32" spans="1:7" x14ac:dyDescent="0.25">
      <c r="C32" s="9"/>
      <c r="D32" s="9"/>
    </row>
    <row r="33" spans="1:7" s="4" customFormat="1" ht="18" thickBot="1" x14ac:dyDescent="0.35">
      <c r="A33" s="3" t="s">
        <v>104</v>
      </c>
      <c r="B33" s="3"/>
      <c r="C33" s="11"/>
      <c r="D33" s="11"/>
    </row>
    <row r="34" spans="1:7" ht="15.75" thickTop="1" x14ac:dyDescent="0.25">
      <c r="A34" s="2" t="s">
        <v>430</v>
      </c>
      <c r="B34" t="s">
        <v>51</v>
      </c>
      <c r="C34" s="9"/>
      <c r="D34" s="9"/>
      <c r="E34" cm="1">
        <f t="array" ref="E34">_xlfn.SWITCH(B34, "Critical", 5, "High", 4, "Medium", 3, "Low", 2, "Future", 1)</f>
        <v>5</v>
      </c>
      <c r="F34" t="e" cm="1">
        <f t="array" ref="F34">_xlfn.SWITCH(C34, "Core Functionality", 5, "Configurable", 4, "Custom", 3, "Not Available", 0, "Either/Or", 0)</f>
        <v>#N/A</v>
      </c>
      <c r="G34" t="e">
        <f>E34*F34</f>
        <v>#N/A</v>
      </c>
    </row>
    <row r="35" spans="1:7" ht="30" x14ac:dyDescent="0.25">
      <c r="A35" s="2" t="s">
        <v>431</v>
      </c>
      <c r="B35" t="s">
        <v>20</v>
      </c>
      <c r="C35" s="9"/>
      <c r="D35" s="9"/>
      <c r="E35" cm="1">
        <f t="array" ref="E35">_xlfn.SWITCH(B35, "Critical", 5, "High", 4, "Medium", 3, "Low", 2, "Future", 1)</f>
        <v>4</v>
      </c>
      <c r="F35" t="e" cm="1">
        <f t="array" ref="F35">_xlfn.SWITCH(C35, "Core Functionality", 5, "Configurable", 4, "Custom", 3, "Not Available", 0, "Either/Or", 0)</f>
        <v>#N/A</v>
      </c>
      <c r="G35" t="e">
        <f>E35*F35</f>
        <v>#N/A</v>
      </c>
    </row>
    <row r="36" spans="1:7" x14ac:dyDescent="0.25">
      <c r="A36" s="2" t="s">
        <v>432</v>
      </c>
      <c r="B36" t="s">
        <v>20</v>
      </c>
      <c r="C36" s="9"/>
      <c r="D36" s="9"/>
      <c r="E36" cm="1">
        <f t="array" ref="E36">_xlfn.SWITCH(B36, "Critical", 5, "High", 4, "Medium", 3, "Low", 2, "Future", 1)</f>
        <v>4</v>
      </c>
      <c r="F36" t="e" cm="1">
        <f t="array" ref="F36">_xlfn.SWITCH(C36, "Core Functionality", 5, "Configurable", 4, "Custom", 3, "Not Available", 0, "Either/Or", 0)</f>
        <v>#N/A</v>
      </c>
      <c r="G36" t="e">
        <f>E36*F36</f>
        <v>#N/A</v>
      </c>
    </row>
    <row r="37" spans="1:7" x14ac:dyDescent="0.25">
      <c r="C37" s="9"/>
      <c r="D37" s="9"/>
    </row>
    <row r="38" spans="1:7" s="4" customFormat="1" ht="18" thickBot="1" x14ac:dyDescent="0.35">
      <c r="A38" s="3" t="s">
        <v>105</v>
      </c>
      <c r="B38" s="3"/>
      <c r="C38" s="11"/>
      <c r="D38" s="11"/>
    </row>
    <row r="39" spans="1:7" ht="30.75" thickTop="1" x14ac:dyDescent="0.25">
      <c r="A39" s="2" t="s">
        <v>63</v>
      </c>
      <c r="B39" t="s">
        <v>20</v>
      </c>
      <c r="C39" s="9"/>
      <c r="D39" s="9"/>
      <c r="E39" cm="1">
        <f t="array" ref="E39">_xlfn.SWITCH(B39, "Critical", 5, "High", 4, "Medium", 3, "Low", 2, "Future", 1)</f>
        <v>4</v>
      </c>
      <c r="F39" t="e" cm="1">
        <f t="array" ref="F39">_xlfn.SWITCH(C39, "Core Functionality", 5, "Configurable", 4, "Custom", 3, "Not Available", 0, "Either/Or", 0)</f>
        <v>#N/A</v>
      </c>
      <c r="G39" t="e">
        <f>E39*F39</f>
        <v>#N/A</v>
      </c>
    </row>
  </sheetData>
  <sheetProtection algorithmName="SHA-512" hashValue="gk3iZzfu3V82EB/11+CSiRTOAa0W8h9AF3sS5YyAYx7i3SIbN+SA1GD2I8JedlWG54UrtUNxvHcMrLDKylhPLw==" saltValue="FFhdtURupDYFP9CAeRwFQQ==" spinCount="100000" sheet="1" formatCells="0" formatColumns="0" formatRows="0" insertColumns="0" insertRows="0" insertHyperlinks="0" deleteColumns="0" deleteRows="0" sort="0" autoFilter="0" pivotTables="0"/>
  <dataValidations count="2">
    <dataValidation type="list" allowBlank="1" showInputMessage="1" showErrorMessage="1" sqref="B24:B27 B30:B31 B34:B36 B39 B3:B10 B13:B21" xr:uid="{5486A85F-D3AB-445E-BABA-EF0FEE1405B8}">
      <formula1>Priority</formula1>
    </dataValidation>
    <dataValidation type="list" allowBlank="1" showInputMessage="1" showErrorMessage="1" sqref="C34:C36 C13:C21 C30:C31 C39 C3:C10 C24:C27" xr:uid="{69BA3C5B-C293-4FD4-9A9F-036F280ACBED}">
      <formula1>Response</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DF1A2-545E-476A-8126-95B4B4419334}">
  <sheetPr>
    <tabColor theme="4"/>
  </sheetPr>
  <dimension ref="A1:G46"/>
  <sheetViews>
    <sheetView workbookViewId="0"/>
  </sheetViews>
  <sheetFormatPr defaultRowHeight="15" x14ac:dyDescent="0.25"/>
  <cols>
    <col min="1" max="1" width="60.5703125" style="2" customWidth="1"/>
    <col min="2" max="2" width="12.7109375" style="2" customWidth="1"/>
    <col min="3" max="3" width="12.7109375" customWidth="1"/>
    <col min="4" max="4" width="40.7109375" customWidth="1"/>
    <col min="5" max="7" width="0" hidden="1" customWidth="1"/>
  </cols>
  <sheetData>
    <row r="1" spans="1:7" s="1" customFormat="1" ht="20.25" thickBot="1" x14ac:dyDescent="0.35">
      <c r="A1" s="5" t="s">
        <v>433</v>
      </c>
      <c r="B1" s="5" t="s">
        <v>15</v>
      </c>
      <c r="C1" s="1" t="s">
        <v>16</v>
      </c>
      <c r="D1" s="1" t="s">
        <v>17</v>
      </c>
      <c r="G1" s="1" t="e">
        <f>SUM(G3:G46)</f>
        <v>#N/A</v>
      </c>
    </row>
    <row r="2" spans="1:7" s="4" customFormat="1" ht="18.75" thickTop="1" thickBot="1" x14ac:dyDescent="0.35">
      <c r="A2" s="3" t="s">
        <v>434</v>
      </c>
      <c r="B2" s="3"/>
    </row>
    <row r="3" spans="1:7" ht="30.75" thickTop="1" x14ac:dyDescent="0.25">
      <c r="A3" s="2" t="s">
        <v>435</v>
      </c>
      <c r="B3" t="s">
        <v>20</v>
      </c>
      <c r="C3" s="9"/>
      <c r="D3" s="9"/>
      <c r="E3" cm="1">
        <f t="array" ref="E3">_xlfn.SWITCH(B3, "Critical", 5, "High", 4, "Medium", 3, "Low", 2, "Future", 1)</f>
        <v>4</v>
      </c>
      <c r="F3" t="e" cm="1">
        <f t="array" ref="F3">_xlfn.SWITCH(C3, "Core Functionality", 5, "Configurable", 4, "Custom", 3, "Not Available", 0, "Either/Or", 0)</f>
        <v>#N/A</v>
      </c>
      <c r="G3" t="e">
        <f t="shared" ref="G3:G9" si="0">E3*F3</f>
        <v>#N/A</v>
      </c>
    </row>
    <row r="4" spans="1:7" x14ac:dyDescent="0.25">
      <c r="A4" s="2" t="s">
        <v>436</v>
      </c>
      <c r="B4" t="s">
        <v>20</v>
      </c>
      <c r="C4" s="9"/>
      <c r="D4" s="9"/>
      <c r="E4" cm="1">
        <f t="array" ref="E4">_xlfn.SWITCH(B4, "Critical", 5, "High", 4, "Medium", 3, "Low", 2, "Future", 1)</f>
        <v>4</v>
      </c>
      <c r="F4" t="e" cm="1">
        <f t="array" ref="F4">_xlfn.SWITCH(C4, "Core Functionality", 5, "Configurable", 4, "Custom", 3, "Not Available", 0, "Either/Or", 0)</f>
        <v>#N/A</v>
      </c>
      <c r="G4" t="e">
        <f t="shared" si="0"/>
        <v>#N/A</v>
      </c>
    </row>
    <row r="5" spans="1:7" ht="30" x14ac:dyDescent="0.25">
      <c r="A5" s="2" t="s">
        <v>437</v>
      </c>
      <c r="B5" t="s">
        <v>20</v>
      </c>
      <c r="C5" s="9"/>
      <c r="D5" s="9"/>
      <c r="E5" cm="1">
        <f t="array" ref="E5">_xlfn.SWITCH(B5, "Critical", 5, "High", 4, "Medium", 3, "Low", 2, "Future", 1)</f>
        <v>4</v>
      </c>
      <c r="F5" t="e" cm="1">
        <f t="array" ref="F5">_xlfn.SWITCH(C5, "Core Functionality", 5, "Configurable", 4, "Custom", 3, "Not Available", 0, "Either/Or", 0)</f>
        <v>#N/A</v>
      </c>
      <c r="G5" t="e">
        <f t="shared" si="0"/>
        <v>#N/A</v>
      </c>
    </row>
    <row r="6" spans="1:7" x14ac:dyDescent="0.25">
      <c r="A6" s="2" t="s">
        <v>438</v>
      </c>
      <c r="B6" t="s">
        <v>20</v>
      </c>
      <c r="C6" s="9"/>
      <c r="D6" s="9"/>
      <c r="E6" cm="1">
        <f t="array" ref="E6">_xlfn.SWITCH(B6, "Critical", 5, "High", 4, "Medium", 3, "Low", 2, "Future", 1)</f>
        <v>4</v>
      </c>
      <c r="F6" t="e" cm="1">
        <f t="array" ref="F6">_xlfn.SWITCH(C6, "Core Functionality", 5, "Configurable", 4, "Custom", 3, "Not Available", 0, "Either/Or", 0)</f>
        <v>#N/A</v>
      </c>
      <c r="G6" t="e">
        <f t="shared" si="0"/>
        <v>#N/A</v>
      </c>
    </row>
    <row r="7" spans="1:7" x14ac:dyDescent="0.25">
      <c r="A7" s="2" t="s">
        <v>439</v>
      </c>
      <c r="B7" t="s">
        <v>26</v>
      </c>
      <c r="C7" s="9"/>
      <c r="D7" s="9"/>
      <c r="E7" cm="1">
        <f t="array" ref="E7">_xlfn.SWITCH(B7, "Critical", 5, "High", 4, "Medium", 3, "Low", 2, "Future", 1)</f>
        <v>3</v>
      </c>
      <c r="F7" t="e" cm="1">
        <f t="array" ref="F7">_xlfn.SWITCH(C7, "Core Functionality", 5, "Configurable", 4, "Custom", 3, "Not Available", 0, "Either/Or", 0)</f>
        <v>#N/A</v>
      </c>
      <c r="G7" t="e">
        <f t="shared" si="0"/>
        <v>#N/A</v>
      </c>
    </row>
    <row r="8" spans="1:7" x14ac:dyDescent="0.25">
      <c r="A8" s="2" t="s">
        <v>440</v>
      </c>
      <c r="B8" t="s">
        <v>20</v>
      </c>
      <c r="C8" s="9"/>
      <c r="D8" s="9"/>
      <c r="E8" cm="1">
        <f t="array" ref="E8">_xlfn.SWITCH(B8, "Critical", 5, "High", 4, "Medium", 3, "Low", 2, "Future", 1)</f>
        <v>4</v>
      </c>
      <c r="F8" t="e" cm="1">
        <f t="array" ref="F8">_xlfn.SWITCH(C8, "Core Functionality", 5, "Configurable", 4, "Custom", 3, "Not Available", 0, "Either/Or", 0)</f>
        <v>#N/A</v>
      </c>
      <c r="G8" t="e">
        <f t="shared" si="0"/>
        <v>#N/A</v>
      </c>
    </row>
    <row r="9" spans="1:7" x14ac:dyDescent="0.25">
      <c r="A9" s="2" t="s">
        <v>441</v>
      </c>
      <c r="B9" t="s">
        <v>26</v>
      </c>
      <c r="C9" s="9"/>
      <c r="D9" s="9"/>
      <c r="E9" cm="1">
        <f t="array" ref="E9">_xlfn.SWITCH(B9, "Critical", 5, "High", 4, "Medium", 3, "Low", 2, "Future", 1)</f>
        <v>3</v>
      </c>
      <c r="F9" t="e" cm="1">
        <f t="array" ref="F9">_xlfn.SWITCH(C9, "Core Functionality", 5, "Configurable", 4, "Custom", 3, "Not Available", 0, "Either/Or", 0)</f>
        <v>#N/A</v>
      </c>
      <c r="G9" t="e">
        <f t="shared" si="0"/>
        <v>#N/A</v>
      </c>
    </row>
    <row r="10" spans="1:7" x14ac:dyDescent="0.25">
      <c r="C10" s="9"/>
      <c r="D10" s="9"/>
    </row>
    <row r="11" spans="1:7" s="4" customFormat="1" ht="18" thickBot="1" x14ac:dyDescent="0.35">
      <c r="A11" s="3" t="s">
        <v>442</v>
      </c>
      <c r="B11" s="3"/>
      <c r="C11" s="11"/>
      <c r="D11" s="11"/>
    </row>
    <row r="12" spans="1:7" ht="29.45" customHeight="1" thickTop="1" x14ac:dyDescent="0.25">
      <c r="A12" s="2" t="s">
        <v>443</v>
      </c>
      <c r="B12" t="s">
        <v>20</v>
      </c>
      <c r="C12" s="9"/>
      <c r="D12" s="9"/>
      <c r="E12" cm="1">
        <f t="array" ref="E12">_xlfn.SWITCH(B12, "Critical", 5, "High", 4, "Medium", 3, "Low", 2, "Future", 1)</f>
        <v>4</v>
      </c>
      <c r="F12" t="e" cm="1">
        <f t="array" ref="F12">_xlfn.SWITCH(C12, "Core Functionality", 5, "Configurable", 4, "Custom", 3, "Not Available", 0, "Either/Or", 0)</f>
        <v>#N/A</v>
      </c>
      <c r="G12" t="e">
        <f>E12*F12</f>
        <v>#N/A</v>
      </c>
    </row>
    <row r="13" spans="1:7" x14ac:dyDescent="0.25">
      <c r="A13" s="2" t="s">
        <v>444</v>
      </c>
      <c r="B13" t="s">
        <v>20</v>
      </c>
      <c r="C13" s="9"/>
      <c r="D13" s="9"/>
      <c r="E13" cm="1">
        <f t="array" ref="E13">_xlfn.SWITCH(B13, "Critical", 5, "High", 4, "Medium", 3, "Low", 2, "Future", 1)</f>
        <v>4</v>
      </c>
      <c r="F13" t="e" cm="1">
        <f t="array" ref="F13">_xlfn.SWITCH(C13, "Core Functionality", 5, "Configurable", 4, "Custom", 3, "Not Available", 0, "Either/Or", 0)</f>
        <v>#N/A</v>
      </c>
      <c r="G13" t="e">
        <f>E13*F13</f>
        <v>#N/A</v>
      </c>
    </row>
    <row r="14" spans="1:7" x14ac:dyDescent="0.25">
      <c r="A14" s="2" t="s">
        <v>445</v>
      </c>
      <c r="B14" t="s">
        <v>20</v>
      </c>
      <c r="C14" s="9"/>
      <c r="D14" s="9"/>
      <c r="E14" cm="1">
        <f t="array" ref="E14">_xlfn.SWITCH(B14, "Critical", 5, "High", 4, "Medium", 3, "Low", 2, "Future", 1)</f>
        <v>4</v>
      </c>
      <c r="F14" t="e" cm="1">
        <f t="array" ref="F14">_xlfn.SWITCH(C14, "Core Functionality", 5, "Configurable", 4, "Custom", 3, "Not Available", 0, "Either/Or", 0)</f>
        <v>#N/A</v>
      </c>
      <c r="G14" t="e">
        <f>E14*F14</f>
        <v>#N/A</v>
      </c>
    </row>
    <row r="15" spans="1:7" x14ac:dyDescent="0.25">
      <c r="C15" s="9"/>
      <c r="D15" s="9"/>
    </row>
    <row r="16" spans="1:7" s="4" customFormat="1" ht="18" thickBot="1" x14ac:dyDescent="0.35">
      <c r="A16" s="3" t="s">
        <v>446</v>
      </c>
      <c r="B16" s="3"/>
      <c r="C16" s="11"/>
      <c r="D16" s="11"/>
    </row>
    <row r="17" spans="1:7" ht="15.75" thickTop="1" x14ac:dyDescent="0.25">
      <c r="A17" s="2" t="s">
        <v>447</v>
      </c>
      <c r="B17" t="s">
        <v>48</v>
      </c>
      <c r="C17" s="9"/>
      <c r="D17" s="9"/>
      <c r="E17" cm="1">
        <f t="array" ref="E17">_xlfn.SWITCH(B17, "Critical", 5, "High", 4, "Medium", 3, "Low", 2, "Future", 1)</f>
        <v>2</v>
      </c>
      <c r="F17" t="e" cm="1">
        <f t="array" ref="F17">_xlfn.SWITCH(C17, "Core Functionality", 5, "Configurable", 4, "Custom", 3, "Not Available", 0, "Either/Or", 0)</f>
        <v>#N/A</v>
      </c>
      <c r="G17" t="e">
        <f t="shared" ref="G17:G22" si="1">E17*F17</f>
        <v>#N/A</v>
      </c>
    </row>
    <row r="18" spans="1:7" ht="30" x14ac:dyDescent="0.25">
      <c r="A18" s="2" t="s">
        <v>448</v>
      </c>
      <c r="B18" t="s">
        <v>48</v>
      </c>
      <c r="C18" s="9"/>
      <c r="D18" s="9"/>
      <c r="E18" cm="1">
        <f t="array" ref="E18">_xlfn.SWITCH(B18, "Critical", 5, "High", 4, "Medium", 3, "Low", 2, "Future", 1)</f>
        <v>2</v>
      </c>
      <c r="F18" t="e" cm="1">
        <f t="array" ref="F18">_xlfn.SWITCH(C18, "Core Functionality", 5, "Configurable", 4, "Custom", 3, "Not Available", 0, "Either/Or", 0)</f>
        <v>#N/A</v>
      </c>
      <c r="G18" t="e">
        <f t="shared" si="1"/>
        <v>#N/A</v>
      </c>
    </row>
    <row r="19" spans="1:7" x14ac:dyDescent="0.25">
      <c r="A19" s="2" t="s">
        <v>449</v>
      </c>
      <c r="B19" t="s">
        <v>20</v>
      </c>
      <c r="C19" s="9"/>
      <c r="D19" s="9"/>
      <c r="E19" cm="1">
        <f t="array" ref="E19">_xlfn.SWITCH(B19, "Critical", 5, "High", 4, "Medium", 3, "Low", 2, "Future", 1)</f>
        <v>4</v>
      </c>
      <c r="F19" t="e" cm="1">
        <f t="array" ref="F19">_xlfn.SWITCH(C19, "Core Functionality", 5, "Configurable", 4, "Custom", 3, "Not Available", 0, "Either/Or", 0)</f>
        <v>#N/A</v>
      </c>
      <c r="G19" t="e">
        <f t="shared" si="1"/>
        <v>#N/A</v>
      </c>
    </row>
    <row r="20" spans="1:7" ht="30" x14ac:dyDescent="0.25">
      <c r="A20" s="2" t="s">
        <v>450</v>
      </c>
      <c r="B20" t="s">
        <v>48</v>
      </c>
      <c r="C20" s="9"/>
      <c r="D20" s="9"/>
      <c r="E20" cm="1">
        <f t="array" ref="E20">_xlfn.SWITCH(B20, "Critical", 5, "High", 4, "Medium", 3, "Low", 2, "Future", 1)</f>
        <v>2</v>
      </c>
      <c r="F20" t="e" cm="1">
        <f t="array" ref="F20">_xlfn.SWITCH(C20, "Core Functionality", 5, "Configurable", 4, "Custom", 3, "Not Available", 0, "Either/Or", 0)</f>
        <v>#N/A</v>
      </c>
      <c r="G20" t="e">
        <f t="shared" si="1"/>
        <v>#N/A</v>
      </c>
    </row>
    <row r="21" spans="1:7" ht="30" x14ac:dyDescent="0.25">
      <c r="A21" s="2" t="s">
        <v>451</v>
      </c>
      <c r="B21" t="s">
        <v>48</v>
      </c>
      <c r="C21" s="9"/>
      <c r="D21" s="9"/>
      <c r="E21" cm="1">
        <f t="array" ref="E21">_xlfn.SWITCH(B21, "Critical", 5, "High", 4, "Medium", 3, "Low", 2, "Future", 1)</f>
        <v>2</v>
      </c>
      <c r="F21" t="e" cm="1">
        <f t="array" ref="F21">_xlfn.SWITCH(C21, "Core Functionality", 5, "Configurable", 4, "Custom", 3, "Not Available", 0, "Either/Or", 0)</f>
        <v>#N/A</v>
      </c>
      <c r="G21" t="e">
        <f t="shared" si="1"/>
        <v>#N/A</v>
      </c>
    </row>
    <row r="22" spans="1:7" x14ac:dyDescent="0.25">
      <c r="A22" s="2" t="s">
        <v>452</v>
      </c>
      <c r="B22" t="s">
        <v>48</v>
      </c>
      <c r="C22" s="9"/>
      <c r="D22" s="9"/>
      <c r="E22" cm="1">
        <f t="array" ref="E22">_xlfn.SWITCH(B22, "Critical", 5, "High", 4, "Medium", 3, "Low", 2, "Future", 1)</f>
        <v>2</v>
      </c>
      <c r="F22" t="e" cm="1">
        <f t="array" ref="F22">_xlfn.SWITCH(C22, "Core Functionality", 5, "Configurable", 4, "Custom", 3, "Not Available", 0, "Either/Or", 0)</f>
        <v>#N/A</v>
      </c>
      <c r="G22" t="e">
        <f t="shared" si="1"/>
        <v>#N/A</v>
      </c>
    </row>
    <row r="23" spans="1:7" x14ac:dyDescent="0.25">
      <c r="C23" s="9"/>
      <c r="D23" s="9"/>
    </row>
    <row r="24" spans="1:7" s="4" customFormat="1" ht="18" thickBot="1" x14ac:dyDescent="0.35">
      <c r="A24" s="3" t="s">
        <v>453</v>
      </c>
      <c r="B24" s="3"/>
      <c r="C24" s="11"/>
      <c r="D24" s="11"/>
    </row>
    <row r="25" spans="1:7" ht="15.75" thickTop="1" x14ac:dyDescent="0.25">
      <c r="A25" s="2" t="s">
        <v>454</v>
      </c>
      <c r="B25" s="2" t="s">
        <v>26</v>
      </c>
      <c r="C25" s="9"/>
      <c r="D25" s="9"/>
      <c r="E25" cm="1">
        <f t="array" ref="E25">_xlfn.SWITCH(B25, "Critical", 5, "High", 4, "Medium", 3, "Low", 2, "Future", 1)</f>
        <v>3</v>
      </c>
      <c r="F25" t="e" cm="1">
        <f t="array" ref="F25">_xlfn.SWITCH(C25, "Core Functionality", 5, "Configurable", 4, "Custom", 3, "Not Available", 0, "Either/Or", 0)</f>
        <v>#N/A</v>
      </c>
      <c r="G25" t="e">
        <f>E25*F25</f>
        <v>#N/A</v>
      </c>
    </row>
    <row r="26" spans="1:7" x14ac:dyDescent="0.25">
      <c r="A26" s="2" t="s">
        <v>455</v>
      </c>
      <c r="B26" t="s">
        <v>20</v>
      </c>
      <c r="C26" s="9"/>
      <c r="D26" s="9"/>
      <c r="E26" cm="1">
        <f t="array" ref="E26">_xlfn.SWITCH(B26, "Critical", 5, "High", 4, "Medium", 3, "Low", 2, "Future", 1)</f>
        <v>4</v>
      </c>
      <c r="F26" t="e" cm="1">
        <f t="array" ref="F26">_xlfn.SWITCH(C26, "Core Functionality", 5, "Configurable", 4, "Custom", 3, "Not Available", 0, "Either/Or", 0)</f>
        <v>#N/A</v>
      </c>
      <c r="G26" t="e">
        <f>E26*F26</f>
        <v>#N/A</v>
      </c>
    </row>
    <row r="27" spans="1:7" x14ac:dyDescent="0.25">
      <c r="C27" s="9"/>
      <c r="D27" s="9"/>
    </row>
    <row r="28" spans="1:7" s="4" customFormat="1" ht="18" thickBot="1" x14ac:dyDescent="0.35">
      <c r="A28" s="3" t="s">
        <v>456</v>
      </c>
      <c r="B28" s="3"/>
      <c r="C28" s="11"/>
      <c r="D28" s="11"/>
    </row>
    <row r="29" spans="1:7" ht="15.75" thickTop="1" x14ac:dyDescent="0.25">
      <c r="A29" s="2" t="s">
        <v>457</v>
      </c>
      <c r="B29" t="s">
        <v>20</v>
      </c>
      <c r="C29" s="9"/>
      <c r="D29" s="9"/>
      <c r="E29" cm="1">
        <f t="array" ref="E29">_xlfn.SWITCH(B29, "Critical", 5, "High", 4, "Medium", 3, "Low", 2, "Future", 1)</f>
        <v>4</v>
      </c>
      <c r="F29" t="e" cm="1">
        <f t="array" ref="F29">_xlfn.SWITCH(C29, "Core Functionality", 5, "Configurable", 4, "Custom", 3, "Not Available", 0, "Either/Or", 0)</f>
        <v>#N/A</v>
      </c>
      <c r="G29" t="e">
        <f>E29*F29</f>
        <v>#N/A</v>
      </c>
    </row>
    <row r="30" spans="1:7" x14ac:dyDescent="0.25">
      <c r="C30" s="9"/>
      <c r="D30" s="9"/>
    </row>
    <row r="31" spans="1:7" s="4" customFormat="1" ht="18" thickBot="1" x14ac:dyDescent="0.35">
      <c r="A31" s="3" t="s">
        <v>458</v>
      </c>
      <c r="B31" s="3"/>
      <c r="C31" s="11"/>
      <c r="D31" s="11"/>
    </row>
    <row r="32" spans="1:7" ht="15.75" thickTop="1" x14ac:dyDescent="0.25">
      <c r="A32" s="2" t="s">
        <v>459</v>
      </c>
      <c r="B32" s="2" t="s">
        <v>20</v>
      </c>
      <c r="C32" s="9"/>
      <c r="D32" s="9"/>
      <c r="E32" cm="1">
        <f t="array" ref="E32">_xlfn.SWITCH(B32, "Critical", 5, "High", 4, "Medium", 3, "Low", 2, "Future", 1)</f>
        <v>4</v>
      </c>
      <c r="F32" t="e" cm="1">
        <f t="array" ref="F32">_xlfn.SWITCH(C32, "Core Functionality", 5, "Configurable", 4, "Custom", 3, "Not Available", 0, "Either/Or", 0)</f>
        <v>#N/A</v>
      </c>
      <c r="G32" t="e">
        <f>E32*F32</f>
        <v>#N/A</v>
      </c>
    </row>
    <row r="33" spans="1:7" x14ac:dyDescent="0.25">
      <c r="A33" s="2" t="s">
        <v>460</v>
      </c>
      <c r="B33" s="2" t="s">
        <v>20</v>
      </c>
      <c r="C33" s="9"/>
      <c r="D33" s="9"/>
      <c r="E33" cm="1">
        <f t="array" ref="E33">_xlfn.SWITCH(B33, "Critical", 5, "High", 4, "Medium", 3, "Low", 2, "Future", 1)</f>
        <v>4</v>
      </c>
      <c r="F33" t="e" cm="1">
        <f t="array" ref="F33">_xlfn.SWITCH(C33, "Core Functionality", 5, "Configurable", 4, "Custom", 3, "Not Available", 0, "Either/Or", 0)</f>
        <v>#N/A</v>
      </c>
      <c r="G33" t="e">
        <f>E33*F33</f>
        <v>#N/A</v>
      </c>
    </row>
    <row r="34" spans="1:7" ht="30" x14ac:dyDescent="0.25">
      <c r="A34" s="2" t="s">
        <v>461</v>
      </c>
      <c r="B34" s="2" t="s">
        <v>20</v>
      </c>
      <c r="C34" s="9"/>
      <c r="D34" s="9"/>
      <c r="E34" cm="1">
        <f t="array" ref="E34">_xlfn.SWITCH(B34, "Critical", 5, "High", 4, "Medium", 3, "Low", 2, "Future", 1)</f>
        <v>4</v>
      </c>
      <c r="F34" t="e" cm="1">
        <f t="array" ref="F34">_xlfn.SWITCH(C34, "Core Functionality", 5, "Configurable", 4, "Custom", 3, "Not Available", 0, "Either/Or", 0)</f>
        <v>#N/A</v>
      </c>
      <c r="G34" t="e">
        <f>E34*F34</f>
        <v>#N/A</v>
      </c>
    </row>
    <row r="35" spans="1:7" x14ac:dyDescent="0.25">
      <c r="C35" s="9"/>
      <c r="D35" s="9"/>
    </row>
    <row r="36" spans="1:7" s="4" customFormat="1" ht="18" thickBot="1" x14ac:dyDescent="0.35">
      <c r="A36" s="3" t="s">
        <v>56</v>
      </c>
      <c r="B36" s="3"/>
      <c r="C36" s="11"/>
      <c r="D36" s="11"/>
    </row>
    <row r="37" spans="1:7" ht="15.75" thickTop="1" x14ac:dyDescent="0.25">
      <c r="A37" s="2" t="s">
        <v>57</v>
      </c>
      <c r="B37" s="2" t="s">
        <v>51</v>
      </c>
      <c r="C37" s="9"/>
      <c r="D37" s="9"/>
      <c r="E37" cm="1">
        <f t="array" ref="E37">_xlfn.SWITCH(B37, "Critical", 5, "High", 4, "Medium", 3, "Low", 2, "Future", 1)</f>
        <v>5</v>
      </c>
      <c r="F37" t="e" cm="1">
        <f t="array" ref="F37">_xlfn.SWITCH(C37, "Core Functionality", 5, "Configurable", 4, "Custom", 3, "Not Available", 0, "Either/Or", 0)</f>
        <v>#N/A</v>
      </c>
      <c r="G37" t="e">
        <f>E37*F37</f>
        <v>#N/A</v>
      </c>
    </row>
    <row r="38" spans="1:7" x14ac:dyDescent="0.25">
      <c r="A38" s="2" t="s">
        <v>58</v>
      </c>
      <c r="B38" s="2" t="s">
        <v>20</v>
      </c>
      <c r="C38" s="9"/>
      <c r="D38" s="9"/>
      <c r="E38" cm="1">
        <f t="array" ref="E38">_xlfn.SWITCH(B38, "Critical", 5, "High", 4, "Medium", 3, "Low", 2, "Future", 1)</f>
        <v>4</v>
      </c>
      <c r="F38" t="e" cm="1">
        <f t="array" ref="F38">_xlfn.SWITCH(C38, "Core Functionality", 5, "Configurable", 4, "Custom", 3, "Not Available", 0, "Either/Or", 0)</f>
        <v>#N/A</v>
      </c>
      <c r="G38" t="e">
        <f>E38*F38</f>
        <v>#N/A</v>
      </c>
    </row>
    <row r="39" spans="1:7" x14ac:dyDescent="0.25">
      <c r="C39" s="9"/>
      <c r="D39" s="9"/>
    </row>
    <row r="40" spans="1:7" s="4" customFormat="1" ht="18" thickBot="1" x14ac:dyDescent="0.35">
      <c r="A40" s="3" t="s">
        <v>372</v>
      </c>
      <c r="B40" s="3"/>
      <c r="C40" s="11"/>
      <c r="D40" s="11"/>
    </row>
    <row r="41" spans="1:7" ht="15.75" thickTop="1" x14ac:dyDescent="0.25">
      <c r="A41" s="2" t="s">
        <v>462</v>
      </c>
      <c r="B41" s="2" t="s">
        <v>51</v>
      </c>
      <c r="C41" s="9"/>
      <c r="D41" s="9"/>
      <c r="E41" cm="1">
        <f t="array" ref="E41">_xlfn.SWITCH(B41, "Critical", 5, "High", 4, "Medium", 3, "Low", 2, "Future", 1)</f>
        <v>5</v>
      </c>
      <c r="F41" t="e" cm="1">
        <f t="array" ref="F41">_xlfn.SWITCH(C41, "Core Functionality", 5, "Configurable", 4, "Custom", 3, "Not Available", 0, "Either/Or", 0)</f>
        <v>#N/A</v>
      </c>
      <c r="G41" t="e">
        <f>E41*F41</f>
        <v>#N/A</v>
      </c>
    </row>
    <row r="42" spans="1:7" ht="30" x14ac:dyDescent="0.25">
      <c r="A42" s="2" t="s">
        <v>431</v>
      </c>
      <c r="B42" s="2" t="s">
        <v>20</v>
      </c>
      <c r="C42" s="9"/>
      <c r="D42" s="9"/>
      <c r="E42" cm="1">
        <f t="array" ref="E42">_xlfn.SWITCH(B42, "Critical", 5, "High", 4, "Medium", 3, "Low", 2, "Future", 1)</f>
        <v>4</v>
      </c>
      <c r="F42" t="e" cm="1">
        <f t="array" ref="F42">_xlfn.SWITCH(C42, "Core Functionality", 5, "Configurable", 4, "Custom", 3, "Not Available", 0, "Either/Or", 0)</f>
        <v>#N/A</v>
      </c>
      <c r="G42" t="e">
        <f>E42*F42</f>
        <v>#N/A</v>
      </c>
    </row>
    <row r="43" spans="1:7" ht="30" x14ac:dyDescent="0.25">
      <c r="A43" s="2" t="s">
        <v>463</v>
      </c>
      <c r="B43" s="2" t="s">
        <v>20</v>
      </c>
      <c r="C43" s="9"/>
      <c r="D43" s="9"/>
      <c r="E43" cm="1">
        <f t="array" ref="E43">_xlfn.SWITCH(B43, "Critical", 5, "High", 4, "Medium", 3, "Low", 2, "Future", 1)</f>
        <v>4</v>
      </c>
      <c r="F43" t="e" cm="1">
        <f t="array" ref="F43">_xlfn.SWITCH(C43, "Core Functionality", 5, "Configurable", 4, "Custom", 3, "Not Available", 0, "Either/Or", 0)</f>
        <v>#N/A</v>
      </c>
      <c r="G43" t="e">
        <f>E43*F43</f>
        <v>#N/A</v>
      </c>
    </row>
    <row r="44" spans="1:7" x14ac:dyDescent="0.25">
      <c r="C44" s="9"/>
      <c r="D44" s="9"/>
    </row>
    <row r="45" spans="1:7" s="4" customFormat="1" ht="18" thickBot="1" x14ac:dyDescent="0.35">
      <c r="A45" s="3" t="s">
        <v>62</v>
      </c>
      <c r="B45" s="3"/>
      <c r="C45" s="11"/>
      <c r="D45" s="11"/>
    </row>
    <row r="46" spans="1:7" ht="30.75" thickTop="1" x14ac:dyDescent="0.25">
      <c r="A46" s="2" t="s">
        <v>63</v>
      </c>
      <c r="B46" s="2" t="s">
        <v>20</v>
      </c>
      <c r="C46" s="9"/>
      <c r="D46" s="9"/>
      <c r="E46" cm="1">
        <f t="array" ref="E46">_xlfn.SWITCH(B46, "Critical", 5, "High", 4, "Medium", 3, "Low", 2, "Future", 1)</f>
        <v>4</v>
      </c>
      <c r="F46" t="e" cm="1">
        <f t="array" ref="F46">_xlfn.SWITCH(C46, "Core Functionality", 5, "Configurable", 4, "Custom", 3, "Not Available", 0, "Either/Or", 0)</f>
        <v>#N/A</v>
      </c>
      <c r="G46" t="e">
        <f>E46*F46</f>
        <v>#N/A</v>
      </c>
    </row>
  </sheetData>
  <sheetProtection algorithmName="SHA-512" hashValue="yHurWO1nccABRCrNPGUCAkfNmV2gy8/ww/34r8iu5GAOb7XajlcePQ4XhyAq41r6O31rZmd4eMxhae3V7wOOBw==" saltValue="Tvi2ItE0M9M6esRcTHw7Pg==" spinCount="100000" sheet="1" formatCells="0" formatColumns="0" formatRows="0" insertColumns="0" insertRows="0" insertHyperlinks="0" deleteColumns="0" deleteRows="0" sort="0" autoFilter="0" pivotTables="0"/>
  <dataValidations count="2">
    <dataValidation type="list" allowBlank="1" showInputMessage="1" showErrorMessage="1" sqref="B3:B9 B12:B14 B25:B26 B29 B37:B38 B41:B43 B46 B32:B34 B17:B22" xr:uid="{BB61A30B-4FD9-43F2-8C2D-18C4C7765840}">
      <formula1>Priority</formula1>
    </dataValidation>
    <dataValidation type="list" allowBlank="1" showInputMessage="1" showErrorMessage="1" sqref="C32:C34 C46 C3:C9 C12:C14 C25:C26 C29 C17:C22 C37:C38 C41:C43" xr:uid="{89634AF9-AAA7-45B9-A046-190E669E5B43}">
      <formula1>Response</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4DEA0-0D26-4E9D-B904-CA468D44BB37}">
  <sheetPr>
    <tabColor theme="4"/>
  </sheetPr>
  <dimension ref="A1:G34"/>
  <sheetViews>
    <sheetView workbookViewId="0"/>
  </sheetViews>
  <sheetFormatPr defaultRowHeight="15" x14ac:dyDescent="0.25"/>
  <cols>
    <col min="1" max="1" width="60.5703125" style="2" customWidth="1"/>
    <col min="2" max="2" width="12.7109375" style="2" customWidth="1"/>
    <col min="3" max="3" width="12.7109375" customWidth="1"/>
    <col min="4" max="4" width="40.7109375" customWidth="1"/>
    <col min="5" max="7" width="0" hidden="1" customWidth="1"/>
  </cols>
  <sheetData>
    <row r="1" spans="1:7" s="1" customFormat="1" ht="20.25" thickBot="1" x14ac:dyDescent="0.35">
      <c r="A1" s="5" t="s">
        <v>464</v>
      </c>
      <c r="B1" s="5" t="s">
        <v>15</v>
      </c>
      <c r="C1" s="1" t="s">
        <v>16</v>
      </c>
      <c r="D1" s="1" t="s">
        <v>17</v>
      </c>
      <c r="G1" s="1" t="e">
        <f>SUM(G3:G34)</f>
        <v>#N/A</v>
      </c>
    </row>
    <row r="2" spans="1:7" s="4" customFormat="1" ht="18.75" thickTop="1" thickBot="1" x14ac:dyDescent="0.35">
      <c r="A2" s="3" t="s">
        <v>465</v>
      </c>
      <c r="B2" s="3"/>
    </row>
    <row r="3" spans="1:7" ht="15.75" thickTop="1" x14ac:dyDescent="0.25">
      <c r="A3" s="2" t="s">
        <v>466</v>
      </c>
      <c r="B3" t="s">
        <v>20</v>
      </c>
      <c r="C3" s="9"/>
      <c r="D3" s="9"/>
      <c r="E3" cm="1">
        <f t="array" ref="E3">_xlfn.SWITCH(B3, "Critical", 5, "High", 4, "Medium", 3, "Low", 2, "Future", 1)</f>
        <v>4</v>
      </c>
      <c r="F3" t="e" cm="1">
        <f t="array" ref="F3">_xlfn.SWITCH(C3, "Core Functionality", 5, "Configurable", 4, "Custom", 3, "Not Available", 0, "Either/Or", 0)</f>
        <v>#N/A</v>
      </c>
      <c r="G3" t="e">
        <f>E3*F3</f>
        <v>#N/A</v>
      </c>
    </row>
    <row r="4" spans="1:7" x14ac:dyDescent="0.25">
      <c r="A4" s="2" t="s">
        <v>467</v>
      </c>
      <c r="B4" t="s">
        <v>20</v>
      </c>
      <c r="C4" s="9"/>
      <c r="D4" s="9"/>
      <c r="E4" cm="1">
        <f t="array" ref="E4">_xlfn.SWITCH(B4, "Critical", 5, "High", 4, "Medium", 3, "Low", 2, "Future", 1)</f>
        <v>4</v>
      </c>
      <c r="F4" t="e" cm="1">
        <f t="array" ref="F4">_xlfn.SWITCH(C4, "Core Functionality", 5, "Configurable", 4, "Custom", 3, "Not Available", 0, "Either/Or", 0)</f>
        <v>#N/A</v>
      </c>
      <c r="G4" t="e">
        <f>E4*F4</f>
        <v>#N/A</v>
      </c>
    </row>
    <row r="5" spans="1:7" x14ac:dyDescent="0.25">
      <c r="A5" s="2" t="s">
        <v>468</v>
      </c>
      <c r="B5" t="s">
        <v>20</v>
      </c>
      <c r="C5" s="9"/>
      <c r="D5" s="9"/>
      <c r="E5" cm="1">
        <f t="array" ref="E5">_xlfn.SWITCH(B5, "Critical", 5, "High", 4, "Medium", 3, "Low", 2, "Future", 1)</f>
        <v>4</v>
      </c>
      <c r="F5" t="e" cm="1">
        <f t="array" ref="F5">_xlfn.SWITCH(C5, "Core Functionality", 5, "Configurable", 4, "Custom", 3, "Not Available", 0, "Either/Or", 0)</f>
        <v>#N/A</v>
      </c>
      <c r="G5" t="e">
        <f>E5*F5</f>
        <v>#N/A</v>
      </c>
    </row>
    <row r="6" spans="1:7" x14ac:dyDescent="0.25">
      <c r="A6" s="2" t="s">
        <v>469</v>
      </c>
      <c r="B6" t="s">
        <v>20</v>
      </c>
      <c r="C6" s="9"/>
      <c r="D6" s="9"/>
      <c r="E6" cm="1">
        <f t="array" ref="E6">_xlfn.SWITCH(B6, "Critical", 5, "High", 4, "Medium", 3, "Low", 2, "Future", 1)</f>
        <v>4</v>
      </c>
      <c r="F6" t="e" cm="1">
        <f t="array" ref="F6">_xlfn.SWITCH(C6, "Core Functionality", 5, "Configurable", 4, "Custom", 3, "Not Available", 0, "Either/Or", 0)</f>
        <v>#N/A</v>
      </c>
      <c r="G6" t="e">
        <f>E6*F6</f>
        <v>#N/A</v>
      </c>
    </row>
    <row r="7" spans="1:7" x14ac:dyDescent="0.25">
      <c r="C7" s="9"/>
      <c r="D7" s="9"/>
    </row>
    <row r="8" spans="1:7" s="4" customFormat="1" ht="18" thickBot="1" x14ac:dyDescent="0.35">
      <c r="A8" s="3" t="s">
        <v>470</v>
      </c>
      <c r="B8" s="3"/>
      <c r="C8" s="11"/>
      <c r="D8" s="11"/>
    </row>
    <row r="9" spans="1:7" ht="15.75" thickTop="1" x14ac:dyDescent="0.25">
      <c r="A9" s="2" t="s">
        <v>471</v>
      </c>
      <c r="B9" t="s">
        <v>20</v>
      </c>
      <c r="C9" s="9"/>
      <c r="D9" s="9"/>
      <c r="E9" cm="1">
        <f t="array" ref="E9">_xlfn.SWITCH(B9, "Critical", 5, "High", 4, "Medium", 3, "Low", 2, "Future", 1)</f>
        <v>4</v>
      </c>
      <c r="F9" t="e" cm="1">
        <f t="array" ref="F9">_xlfn.SWITCH(C9, "Core Functionality", 5, "Configurable", 4, "Custom", 3, "Not Available", 0, "Either/Or", 0)</f>
        <v>#N/A</v>
      </c>
      <c r="G9" t="e">
        <f>E9*F9</f>
        <v>#N/A</v>
      </c>
    </row>
    <row r="10" spans="1:7" x14ac:dyDescent="0.25">
      <c r="C10" s="9"/>
      <c r="D10" s="9"/>
    </row>
    <row r="11" spans="1:7" s="4" customFormat="1" ht="18" thickBot="1" x14ac:dyDescent="0.35">
      <c r="A11" s="3" t="s">
        <v>472</v>
      </c>
      <c r="B11" s="3"/>
      <c r="C11" s="11"/>
      <c r="D11" s="11"/>
    </row>
    <row r="12" spans="1:7" ht="30.75" thickTop="1" x14ac:dyDescent="0.25">
      <c r="A12" s="2" t="s">
        <v>473</v>
      </c>
      <c r="B12" t="s">
        <v>20</v>
      </c>
      <c r="C12" s="9"/>
      <c r="D12" s="9"/>
      <c r="E12" cm="1">
        <f t="array" ref="E12">_xlfn.SWITCH(B12, "Critical", 5, "High", 4, "Medium", 3, "Low", 2, "Future", 1)</f>
        <v>4</v>
      </c>
      <c r="F12" t="e" cm="1">
        <f t="array" ref="F12">_xlfn.SWITCH(C12, "Core Functionality", 5, "Configurable", 4, "Custom", 3, "Not Available", 0, "Either/Or", 0)</f>
        <v>#N/A</v>
      </c>
      <c r="G12" t="e">
        <f>E12*F12</f>
        <v>#N/A</v>
      </c>
    </row>
    <row r="13" spans="1:7" x14ac:dyDescent="0.25">
      <c r="A13" s="2" t="s">
        <v>474</v>
      </c>
      <c r="B13" t="s">
        <v>20</v>
      </c>
      <c r="C13" s="9"/>
      <c r="D13" s="9"/>
      <c r="E13" cm="1">
        <f t="array" ref="E13">_xlfn.SWITCH(B13, "Critical", 5, "High", 4, "Medium", 3, "Low", 2, "Future", 1)</f>
        <v>4</v>
      </c>
      <c r="F13" t="e" cm="1">
        <f t="array" ref="F13">_xlfn.SWITCH(C13, "Core Functionality", 5, "Configurable", 4, "Custom", 3, "Not Available", 0, "Either/Or", 0)</f>
        <v>#N/A</v>
      </c>
      <c r="G13" t="e">
        <f>E13*F13</f>
        <v>#N/A</v>
      </c>
    </row>
    <row r="14" spans="1:7" x14ac:dyDescent="0.25">
      <c r="A14" s="2" t="s">
        <v>475</v>
      </c>
      <c r="B14" t="s">
        <v>26</v>
      </c>
      <c r="C14" s="9"/>
      <c r="D14" s="9"/>
      <c r="E14" cm="1">
        <f t="array" ref="E14">_xlfn.SWITCH(B14, "Critical", 5, "High", 4, "Medium", 3, "Low", 2, "Future", 1)</f>
        <v>3</v>
      </c>
      <c r="F14" t="e" cm="1">
        <f t="array" ref="F14">_xlfn.SWITCH(C14, "Core Functionality", 5, "Configurable", 4, "Custom", 3, "Not Available", 0, "Either/Or", 0)</f>
        <v>#N/A</v>
      </c>
      <c r="G14" t="e">
        <f>E14*F14</f>
        <v>#N/A</v>
      </c>
    </row>
    <row r="15" spans="1:7" ht="30" x14ac:dyDescent="0.25">
      <c r="A15" s="2" t="s">
        <v>476</v>
      </c>
      <c r="B15" t="s">
        <v>20</v>
      </c>
      <c r="C15" s="9"/>
      <c r="D15" s="9"/>
      <c r="E15" cm="1">
        <f t="array" ref="E15">_xlfn.SWITCH(B15, "Critical", 5, "High", 4, "Medium", 3, "Low", 2, "Future", 1)</f>
        <v>4</v>
      </c>
      <c r="F15" t="e" cm="1">
        <f t="array" ref="F15">_xlfn.SWITCH(C15, "Core Functionality", 5, "Configurable", 4, "Custom", 3, "Not Available", 0, "Either/Or", 0)</f>
        <v>#N/A</v>
      </c>
      <c r="G15" t="e">
        <f>E15*F15</f>
        <v>#N/A</v>
      </c>
    </row>
    <row r="16" spans="1:7" x14ac:dyDescent="0.25">
      <c r="C16" s="9"/>
      <c r="D16" s="9"/>
    </row>
    <row r="17" spans="1:7" s="4" customFormat="1" ht="18" thickBot="1" x14ac:dyDescent="0.35">
      <c r="A17" s="3" t="s">
        <v>82</v>
      </c>
      <c r="B17" s="3"/>
      <c r="C17" s="11"/>
      <c r="D17" s="11"/>
    </row>
    <row r="18" spans="1:7" ht="15.75" thickTop="1" x14ac:dyDescent="0.25">
      <c r="A18" s="2" t="s">
        <v>477</v>
      </c>
      <c r="B18" t="s">
        <v>20</v>
      </c>
      <c r="C18" s="9"/>
      <c r="D18" s="9"/>
      <c r="E18" cm="1">
        <f t="array" ref="E18">_xlfn.SWITCH(B18, "Critical", 5, "High", 4, "Medium", 3, "Low", 2, "Future", 1)</f>
        <v>4</v>
      </c>
      <c r="F18" t="e" cm="1">
        <f t="array" ref="F18">_xlfn.SWITCH(C18, "Core Functionality", 5, "Configurable", 4, "Custom", 3, "Not Available", 0, "Either/Or", 0)</f>
        <v>#N/A</v>
      </c>
      <c r="G18" t="e">
        <f>E18*F18</f>
        <v>#N/A</v>
      </c>
    </row>
    <row r="19" spans="1:7" x14ac:dyDescent="0.25">
      <c r="A19" s="2" t="s">
        <v>478</v>
      </c>
      <c r="B19" t="s">
        <v>20</v>
      </c>
      <c r="C19" s="9"/>
      <c r="D19" s="9"/>
      <c r="E19" cm="1">
        <f t="array" ref="E19">_xlfn.SWITCH(B19, "Critical", 5, "High", 4, "Medium", 3, "Low", 2, "Future", 1)</f>
        <v>4</v>
      </c>
      <c r="F19" t="e" cm="1">
        <f t="array" ref="F19">_xlfn.SWITCH(C19, "Core Functionality", 5, "Configurable", 4, "Custom", 3, "Not Available", 0, "Either/Or", 0)</f>
        <v>#N/A</v>
      </c>
      <c r="G19" t="e">
        <f>E19*F19</f>
        <v>#N/A</v>
      </c>
    </row>
    <row r="20" spans="1:7" x14ac:dyDescent="0.25">
      <c r="C20" s="9"/>
      <c r="D20" s="9"/>
    </row>
    <row r="21" spans="1:7" s="4" customFormat="1" ht="18" thickBot="1" x14ac:dyDescent="0.35">
      <c r="A21" s="3" t="s">
        <v>479</v>
      </c>
      <c r="B21" s="3"/>
      <c r="C21" s="11"/>
      <c r="D21" s="11"/>
    </row>
    <row r="22" spans="1:7" ht="15.75" thickTop="1" x14ac:dyDescent="0.25">
      <c r="A22" s="2" t="s">
        <v>480</v>
      </c>
      <c r="B22" t="s">
        <v>20</v>
      </c>
      <c r="C22" s="9"/>
      <c r="D22" s="9"/>
      <c r="E22" cm="1">
        <f t="array" ref="E22">_xlfn.SWITCH(B22, "Critical", 5, "High", 4, "Medium", 3, "Low", 2, "Future", 1)</f>
        <v>4</v>
      </c>
      <c r="F22" t="e" cm="1">
        <f t="array" ref="F22">_xlfn.SWITCH(C22, "Core Functionality", 5, "Configurable", 4, "Custom", 3, "Not Available", 0, "Either/Or", 0)</f>
        <v>#N/A</v>
      </c>
      <c r="G22" t="e">
        <f>E22*F22</f>
        <v>#N/A</v>
      </c>
    </row>
    <row r="23" spans="1:7" x14ac:dyDescent="0.25">
      <c r="A23"/>
      <c r="B23"/>
      <c r="C23" s="9"/>
      <c r="D23" s="9"/>
    </row>
    <row r="24" spans="1:7" s="4" customFormat="1" ht="18" thickBot="1" x14ac:dyDescent="0.35">
      <c r="A24" s="3" t="s">
        <v>129</v>
      </c>
      <c r="B24" s="3"/>
      <c r="C24" s="11"/>
      <c r="D24" s="11"/>
    </row>
    <row r="25" spans="1:7" ht="15.75" thickTop="1" x14ac:dyDescent="0.25">
      <c r="A25" s="2" t="s">
        <v>57</v>
      </c>
      <c r="B25" t="s">
        <v>51</v>
      </c>
      <c r="C25" s="9"/>
      <c r="D25" s="9"/>
      <c r="E25" cm="1">
        <f t="array" ref="E25">_xlfn.SWITCH(B25, "Critical", 5, "High", 4, "Medium", 3, "Low", 2, "Future", 1)</f>
        <v>5</v>
      </c>
      <c r="F25" t="e" cm="1">
        <f t="array" ref="F25">_xlfn.SWITCH(C25, "Core Functionality", 5, "Configurable", 4, "Custom", 3, "Not Available", 0, "Either/Or", 0)</f>
        <v>#N/A</v>
      </c>
      <c r="G25" t="e">
        <f>E25*F25</f>
        <v>#N/A</v>
      </c>
    </row>
    <row r="26" spans="1:7" x14ac:dyDescent="0.25">
      <c r="A26" s="2" t="s">
        <v>58</v>
      </c>
      <c r="B26" t="s">
        <v>20</v>
      </c>
      <c r="C26" s="9"/>
      <c r="D26" s="9"/>
      <c r="E26" cm="1">
        <f t="array" ref="E26">_xlfn.SWITCH(B26, "Critical", 5, "High", 4, "Medium", 3, "Low", 2, "Future", 1)</f>
        <v>4</v>
      </c>
      <c r="F26" t="e" cm="1">
        <f t="array" ref="F26">_xlfn.SWITCH(C26, "Core Functionality", 5, "Configurable", 4, "Custom", 3, "Not Available", 0, "Either/Or", 0)</f>
        <v>#N/A</v>
      </c>
      <c r="G26" t="e">
        <f>E26*F26</f>
        <v>#N/A</v>
      </c>
    </row>
    <row r="27" spans="1:7" x14ac:dyDescent="0.25">
      <c r="C27" s="9"/>
      <c r="D27" s="9"/>
    </row>
    <row r="28" spans="1:7" s="4" customFormat="1" ht="18" thickBot="1" x14ac:dyDescent="0.35">
      <c r="A28" s="3" t="s">
        <v>481</v>
      </c>
      <c r="B28" s="3"/>
      <c r="C28" s="11"/>
      <c r="D28" s="11"/>
    </row>
    <row r="29" spans="1:7" ht="15.75" thickTop="1" x14ac:dyDescent="0.25">
      <c r="A29" s="2" t="s">
        <v>462</v>
      </c>
      <c r="B29" t="s">
        <v>51</v>
      </c>
      <c r="C29" s="9"/>
      <c r="D29" s="9"/>
      <c r="E29" cm="1">
        <f t="array" ref="E29">_xlfn.SWITCH(B29, "Critical", 5, "High", 4, "Medium", 3, "Low", 2, "Future", 1)</f>
        <v>5</v>
      </c>
      <c r="F29" t="e" cm="1">
        <f t="array" ref="F29">_xlfn.SWITCH(C29, "Core Functionality", 5, "Configurable", 4, "Custom", 3, "Not Available", 0, "Either/Or", 0)</f>
        <v>#N/A</v>
      </c>
      <c r="G29" t="e">
        <f>E29*F29</f>
        <v>#N/A</v>
      </c>
    </row>
    <row r="30" spans="1:7" ht="30" x14ac:dyDescent="0.25">
      <c r="A30" s="2" t="s">
        <v>431</v>
      </c>
      <c r="B30" t="s">
        <v>20</v>
      </c>
      <c r="C30" s="9"/>
      <c r="D30" s="9"/>
      <c r="E30" cm="1">
        <f t="array" ref="E30">_xlfn.SWITCH(B30, "Critical", 5, "High", 4, "Medium", 3, "Low", 2, "Future", 1)</f>
        <v>4</v>
      </c>
      <c r="F30" t="e" cm="1">
        <f t="array" ref="F30">_xlfn.SWITCH(C30, "Core Functionality", 5, "Configurable", 4, "Custom", 3, "Not Available", 0, "Either/Or", 0)</f>
        <v>#N/A</v>
      </c>
      <c r="G30" t="e">
        <f>E30*F30</f>
        <v>#N/A</v>
      </c>
    </row>
    <row r="31" spans="1:7" ht="30" x14ac:dyDescent="0.25">
      <c r="A31" s="2" t="s">
        <v>463</v>
      </c>
      <c r="B31" t="s">
        <v>20</v>
      </c>
      <c r="C31" s="9"/>
      <c r="D31" s="9"/>
      <c r="E31" cm="1">
        <f t="array" ref="E31">_xlfn.SWITCH(B31, "Critical", 5, "High", 4, "Medium", 3, "Low", 2, "Future", 1)</f>
        <v>4</v>
      </c>
      <c r="F31" t="e" cm="1">
        <f t="array" ref="F31">_xlfn.SWITCH(C31, "Core Functionality", 5, "Configurable", 4, "Custom", 3, "Not Available", 0, "Either/Or", 0)</f>
        <v>#N/A</v>
      </c>
      <c r="G31" t="e">
        <f>E31*F31</f>
        <v>#N/A</v>
      </c>
    </row>
    <row r="32" spans="1:7" x14ac:dyDescent="0.25">
      <c r="C32" s="9"/>
      <c r="D32" s="9"/>
    </row>
    <row r="33" spans="1:7" s="4" customFormat="1" ht="18" thickBot="1" x14ac:dyDescent="0.35">
      <c r="A33" s="3" t="s">
        <v>150</v>
      </c>
      <c r="B33" s="3"/>
      <c r="C33" s="11"/>
      <c r="D33" s="11"/>
    </row>
    <row r="34" spans="1:7" ht="30.75" thickTop="1" x14ac:dyDescent="0.25">
      <c r="A34" s="2" t="s">
        <v>63</v>
      </c>
      <c r="B34" t="s">
        <v>20</v>
      </c>
      <c r="C34" s="9"/>
      <c r="D34" s="9"/>
      <c r="E34" cm="1">
        <f t="array" ref="E34">_xlfn.SWITCH(B34, "Critical", 5, "High", 4, "Medium", 3, "Low", 2, "Future", 1)</f>
        <v>4</v>
      </c>
      <c r="F34" t="e" cm="1">
        <f t="array" ref="F34">_xlfn.SWITCH(C34, "Core Functionality", 5, "Configurable", 4, "Custom", 3, "Not Available", 0, "Either/Or", 0)</f>
        <v>#N/A</v>
      </c>
      <c r="G34" t="e">
        <f>E34*F34</f>
        <v>#N/A</v>
      </c>
    </row>
  </sheetData>
  <sheetProtection algorithmName="SHA-512" hashValue="eeVF0BvxKxzLD7+TEgarrVPPqeyHQ0vG0R+jQSjCi0lvV3EzqKaeri79lFnSvS9hCL2kiKdH2fQLNZ/4QD9nbA==" saltValue="YPQ3+NGowXTzr+IWnVCang==" spinCount="100000" sheet="1" formatCells="0" formatColumns="0" formatRows="0" insertColumns="0" insertRows="0" insertHyperlinks="0" deleteColumns="0" deleteRows="0" sort="0" autoFilter="0" pivotTables="0"/>
  <dataValidations count="2">
    <dataValidation type="list" allowBlank="1" showInputMessage="1" showErrorMessage="1" sqref="B3:B6 B9 B12:B15 B18:B19 B22 B25:B26 B29:B31 B34" xr:uid="{5B7671ED-26A7-4CBB-ACF2-1A9FFE026FCC}">
      <formula1>Priority</formula1>
    </dataValidation>
    <dataValidation type="list" allowBlank="1" showInputMessage="1" showErrorMessage="1" sqref="C29:C31 C34 C9 C3:C6 C18:C19 C22 C25:C26 C12:C15" xr:uid="{DA1BC345-04FD-4F3B-A4C9-E6697204451A}">
      <formula1>Response</formula1>
    </dataValidation>
  </dataValidation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88A63-B841-4462-95F3-A6A083494A21}">
  <sheetPr>
    <tabColor theme="4"/>
    <pageSetUpPr fitToPage="1"/>
  </sheetPr>
  <dimension ref="A1:G37"/>
  <sheetViews>
    <sheetView zoomScaleNormal="100" zoomScaleSheetLayoutView="100" workbookViewId="0"/>
  </sheetViews>
  <sheetFormatPr defaultRowHeight="15" x14ac:dyDescent="0.25"/>
  <cols>
    <col min="1" max="1" width="60.5703125" style="2" customWidth="1"/>
    <col min="2" max="3" width="12.7109375" customWidth="1"/>
    <col min="4" max="4" width="40.7109375" customWidth="1"/>
    <col min="5" max="7" width="0" hidden="1" customWidth="1"/>
  </cols>
  <sheetData>
    <row r="1" spans="1:7" s="1" customFormat="1" ht="20.25" thickBot="1" x14ac:dyDescent="0.35">
      <c r="A1" s="5" t="s">
        <v>251</v>
      </c>
      <c r="B1" s="5" t="s">
        <v>15</v>
      </c>
      <c r="C1" s="1" t="s">
        <v>16</v>
      </c>
      <c r="D1" s="1" t="s">
        <v>17</v>
      </c>
      <c r="G1" s="1" t="e">
        <f>SUM(G3:G37)</f>
        <v>#N/A</v>
      </c>
    </row>
    <row r="2" spans="1:7" s="4" customFormat="1" ht="18.75" thickTop="1" thickBot="1" x14ac:dyDescent="0.35">
      <c r="A2" s="3" t="s">
        <v>482</v>
      </c>
      <c r="B2" s="3"/>
    </row>
    <row r="3" spans="1:7" s="2" customFormat="1" ht="30.75" thickTop="1" x14ac:dyDescent="0.25">
      <c r="A3" s="2" t="s">
        <v>483</v>
      </c>
      <c r="B3" t="s">
        <v>26</v>
      </c>
      <c r="C3" s="9"/>
      <c r="D3" s="12"/>
      <c r="E3" cm="1">
        <f t="array" ref="E3">_xlfn.SWITCH(B3, "Critical", 5, "High", 4, "Medium", 3, "Low", 2, "Future", 1)</f>
        <v>3</v>
      </c>
      <c r="F3" t="e" cm="1">
        <f t="array" ref="F3">_xlfn.SWITCH(C3, "Core Functionality", 5, "Configurable", 4, "Custom", 3, "Not Available", 0, "Either/Or", 0)</f>
        <v>#N/A</v>
      </c>
      <c r="G3" t="e">
        <f t="shared" ref="G3:G8" si="0">E3*F3</f>
        <v>#N/A</v>
      </c>
    </row>
    <row r="4" spans="1:7" x14ac:dyDescent="0.25">
      <c r="A4" s="2" t="s">
        <v>484</v>
      </c>
      <c r="B4" t="s">
        <v>20</v>
      </c>
      <c r="C4" s="9"/>
      <c r="D4" s="9"/>
      <c r="E4" cm="1">
        <f t="array" ref="E4">_xlfn.SWITCH(B4, "Critical", 5, "High", 4, "Medium", 3, "Low", 2, "Future", 1)</f>
        <v>4</v>
      </c>
      <c r="F4" t="e" cm="1">
        <f t="array" ref="F4">_xlfn.SWITCH(C4, "Core Functionality", 5, "Configurable", 4, "Custom", 3, "Not Available", 0, "Either/Or", 0)</f>
        <v>#N/A</v>
      </c>
      <c r="G4" t="e">
        <f t="shared" si="0"/>
        <v>#N/A</v>
      </c>
    </row>
    <row r="5" spans="1:7" ht="30" x14ac:dyDescent="0.25">
      <c r="A5" s="2" t="s">
        <v>485</v>
      </c>
      <c r="B5" t="s">
        <v>20</v>
      </c>
      <c r="C5" s="9"/>
      <c r="D5" s="9"/>
      <c r="E5" cm="1">
        <f t="array" ref="E5">_xlfn.SWITCH(B5, "Critical", 5, "High", 4, "Medium", 3, "Low", 2, "Future", 1)</f>
        <v>4</v>
      </c>
      <c r="F5" t="e" cm="1">
        <f t="array" ref="F5">_xlfn.SWITCH(C5, "Core Functionality", 5, "Configurable", 4, "Custom", 3, "Not Available", 0, "Either/Or", 0)</f>
        <v>#N/A</v>
      </c>
      <c r="G5" t="e">
        <f t="shared" si="0"/>
        <v>#N/A</v>
      </c>
    </row>
    <row r="6" spans="1:7" ht="28.5" customHeight="1" x14ac:dyDescent="0.25">
      <c r="A6" s="2" t="s">
        <v>486</v>
      </c>
      <c r="B6" t="s">
        <v>20</v>
      </c>
      <c r="C6" s="9"/>
      <c r="D6" s="9"/>
      <c r="E6" cm="1">
        <f t="array" ref="E6">_xlfn.SWITCH(B6, "Critical", 5, "High", 4, "Medium", 3, "Low", 2, "Future", 1)</f>
        <v>4</v>
      </c>
      <c r="F6" t="e" cm="1">
        <f t="array" ref="F6">_xlfn.SWITCH(C6, "Core Functionality", 5, "Configurable", 4, "Custom", 3, "Not Available", 0, "Either/Or", 0)</f>
        <v>#N/A</v>
      </c>
      <c r="G6" t="e">
        <f t="shared" si="0"/>
        <v>#N/A</v>
      </c>
    </row>
    <row r="7" spans="1:7" ht="30" x14ac:dyDescent="0.25">
      <c r="A7" s="2" t="s">
        <v>487</v>
      </c>
      <c r="B7" t="s">
        <v>20</v>
      </c>
      <c r="C7" s="9"/>
      <c r="D7" s="9"/>
      <c r="E7" cm="1">
        <f t="array" ref="E7">_xlfn.SWITCH(B7, "Critical", 5, "High", 4, "Medium", 3, "Low", 2, "Future", 1)</f>
        <v>4</v>
      </c>
      <c r="F7" t="e" cm="1">
        <f t="array" ref="F7">_xlfn.SWITCH(C7, "Core Functionality", 5, "Configurable", 4, "Custom", 3, "Not Available", 0, "Either/Or", 0)</f>
        <v>#N/A</v>
      </c>
      <c r="G7" t="e">
        <f t="shared" si="0"/>
        <v>#N/A</v>
      </c>
    </row>
    <row r="8" spans="1:7" x14ac:dyDescent="0.25">
      <c r="A8" s="2" t="s">
        <v>488</v>
      </c>
      <c r="B8" t="s">
        <v>20</v>
      </c>
      <c r="C8" s="9"/>
      <c r="D8" s="9"/>
      <c r="E8" cm="1">
        <f t="array" ref="E8">_xlfn.SWITCH(B8, "Critical", 5, "High", 4, "Medium", 3, "Low", 2, "Future", 1)</f>
        <v>4</v>
      </c>
      <c r="F8" t="e" cm="1">
        <f t="array" ref="F8">_xlfn.SWITCH(C8, "Core Functionality", 5, "Configurable", 4, "Custom", 3, "Not Available", 0, "Either/Or", 0)</f>
        <v>#N/A</v>
      </c>
      <c r="G8" t="e">
        <f t="shared" si="0"/>
        <v>#N/A</v>
      </c>
    </row>
    <row r="9" spans="1:7" x14ac:dyDescent="0.25">
      <c r="B9" s="2"/>
      <c r="C9" s="9"/>
      <c r="D9" s="9"/>
    </row>
    <row r="10" spans="1:7" s="4" customFormat="1" ht="18" thickBot="1" x14ac:dyDescent="0.35">
      <c r="A10" s="3" t="s">
        <v>489</v>
      </c>
      <c r="B10" s="3"/>
      <c r="C10" s="11"/>
      <c r="D10" s="11"/>
    </row>
    <row r="11" spans="1:7" ht="15.75" thickTop="1" x14ac:dyDescent="0.25">
      <c r="A11" t="s">
        <v>490</v>
      </c>
      <c r="B11" t="s">
        <v>20</v>
      </c>
      <c r="C11" s="9"/>
      <c r="D11" s="9"/>
      <c r="E11" cm="1">
        <f t="array" ref="E11">_xlfn.SWITCH(B11, "Critical", 5, "High", 4, "Medium", 3, "Low", 2, "Future", 1)</f>
        <v>4</v>
      </c>
      <c r="F11" t="e" cm="1">
        <f t="array" ref="F11">_xlfn.SWITCH(C11, "Core Functionality", 5, "Configurable", 4, "Custom", 3, "Not Available", 0, "Either/Or", 0)</f>
        <v>#N/A</v>
      </c>
      <c r="G11" t="e">
        <f>E11*F11</f>
        <v>#N/A</v>
      </c>
    </row>
    <row r="12" spans="1:7" ht="30" x14ac:dyDescent="0.25">
      <c r="A12" s="2" t="s">
        <v>491</v>
      </c>
      <c r="B12" t="s">
        <v>20</v>
      </c>
      <c r="C12" s="9"/>
      <c r="D12" s="9"/>
      <c r="E12" cm="1">
        <f t="array" ref="E12">_xlfn.SWITCH(B12, "Critical", 5, "High", 4, "Medium", 3, "Low", 2, "Future", 1)</f>
        <v>4</v>
      </c>
      <c r="F12" t="e" cm="1">
        <f t="array" ref="F12">_xlfn.SWITCH(C12, "Core Functionality", 5, "Configurable", 4, "Custom", 3, "Not Available", 0, "Either/Or", 0)</f>
        <v>#N/A</v>
      </c>
      <c r="G12" t="e">
        <f>E12*F12</f>
        <v>#N/A</v>
      </c>
    </row>
    <row r="13" spans="1:7" x14ac:dyDescent="0.25">
      <c r="A13" s="2" t="s">
        <v>492</v>
      </c>
      <c r="B13" t="s">
        <v>20</v>
      </c>
      <c r="C13" s="9"/>
      <c r="D13" s="9"/>
      <c r="E13" cm="1">
        <f t="array" ref="E13">_xlfn.SWITCH(B13, "Critical", 5, "High", 4, "Medium", 3, "Low", 2, "Future", 1)</f>
        <v>4</v>
      </c>
      <c r="F13" t="e" cm="1">
        <f t="array" ref="F13">_xlfn.SWITCH(C13, "Core Functionality", 5, "Configurable", 4, "Custom", 3, "Not Available", 0, "Either/Or", 0)</f>
        <v>#N/A</v>
      </c>
      <c r="G13" t="e">
        <f>E13*F13</f>
        <v>#N/A</v>
      </c>
    </row>
    <row r="14" spans="1:7" x14ac:dyDescent="0.25">
      <c r="B14" s="2"/>
      <c r="C14" s="9"/>
      <c r="D14" s="9"/>
    </row>
    <row r="15" spans="1:7" s="4" customFormat="1" ht="18" thickBot="1" x14ac:dyDescent="0.35">
      <c r="A15" s="3" t="s">
        <v>77</v>
      </c>
      <c r="B15" s="3"/>
      <c r="C15" s="11"/>
      <c r="D15" s="11"/>
    </row>
    <row r="16" spans="1:7" ht="30" customHeight="1" thickTop="1" x14ac:dyDescent="0.25">
      <c r="A16" s="2" t="s">
        <v>493</v>
      </c>
      <c r="B16" t="s">
        <v>20</v>
      </c>
      <c r="C16" s="9"/>
      <c r="D16" s="9"/>
      <c r="E16" cm="1">
        <f t="array" ref="E16">_xlfn.SWITCH(B16, "Critical", 5, "High", 4, "Medium", 3, "Low", 2, "Future", 1)</f>
        <v>4</v>
      </c>
      <c r="F16" t="e" cm="1">
        <f t="array" ref="F16">_xlfn.SWITCH(C16, "Core Functionality", 5, "Configurable", 4, "Custom", 3, "Not Available", 0, "Either/Or", 0)</f>
        <v>#N/A</v>
      </c>
      <c r="G16" t="e">
        <f>E16*F16</f>
        <v>#N/A</v>
      </c>
    </row>
    <row r="17" spans="1:7" ht="30" customHeight="1" x14ac:dyDescent="0.25">
      <c r="A17" s="2" t="s">
        <v>494</v>
      </c>
      <c r="B17" t="s">
        <v>20</v>
      </c>
      <c r="C17" s="9"/>
      <c r="D17" s="9"/>
      <c r="E17" cm="1">
        <f t="array" ref="E17">_xlfn.SWITCH(B17, "Critical", 5, "High", 4, "Medium", 3, "Low", 2, "Future", 1)</f>
        <v>4</v>
      </c>
      <c r="F17" t="e" cm="1">
        <f t="array" ref="F17">_xlfn.SWITCH(C17, "Core Functionality", 5, "Configurable", 4, "Custom", 3, "Not Available", 0, "Either/Or", 0)</f>
        <v>#N/A</v>
      </c>
      <c r="G17" t="e">
        <f>E17*F17</f>
        <v>#N/A</v>
      </c>
    </row>
    <row r="18" spans="1:7" ht="30" x14ac:dyDescent="0.25">
      <c r="A18" s="2" t="s">
        <v>495</v>
      </c>
      <c r="B18" t="s">
        <v>26</v>
      </c>
      <c r="C18" s="9"/>
      <c r="D18" s="9"/>
      <c r="E18" cm="1">
        <f t="array" ref="E18">_xlfn.SWITCH(B18, "Critical", 5, "High", 4, "Medium", 3, "Low", 2, "Future", 1)</f>
        <v>3</v>
      </c>
      <c r="F18" t="e" cm="1">
        <f t="array" ref="F18">_xlfn.SWITCH(C18, "Core Functionality", 5, "Configurable", 4, "Custom", 3, "Not Available", 0, "Either/Or", 0)</f>
        <v>#N/A</v>
      </c>
      <c r="G18" t="e">
        <f>E18*F18</f>
        <v>#N/A</v>
      </c>
    </row>
    <row r="19" spans="1:7" x14ac:dyDescent="0.25">
      <c r="B19" s="2"/>
      <c r="C19" s="9"/>
      <c r="D19" s="9"/>
    </row>
    <row r="20" spans="1:7" s="4" customFormat="1" ht="18" thickBot="1" x14ac:dyDescent="0.35">
      <c r="A20" s="3" t="s">
        <v>496</v>
      </c>
      <c r="B20" s="3"/>
      <c r="C20" s="11"/>
      <c r="D20" s="11"/>
    </row>
    <row r="21" spans="1:7" ht="30.75" thickTop="1" x14ac:dyDescent="0.25">
      <c r="A21" s="2" t="s">
        <v>497</v>
      </c>
      <c r="B21" t="s">
        <v>26</v>
      </c>
      <c r="C21" s="9"/>
      <c r="D21" s="9"/>
      <c r="E21" cm="1">
        <f t="array" ref="E21">_xlfn.SWITCH(B21, "Critical", 5, "High", 4, "Medium", 3, "Low", 2, "Future", 1)</f>
        <v>3</v>
      </c>
      <c r="F21" t="e" cm="1">
        <f t="array" ref="F21">_xlfn.SWITCH(C21, "Core Functionality", 5, "Configurable", 4, "Custom", 3, "Not Available", 0, "Either/Or", 0)</f>
        <v>#N/A</v>
      </c>
      <c r="G21" t="e">
        <f t="shared" ref="G21:G26" si="1">E21*F21</f>
        <v>#N/A</v>
      </c>
    </row>
    <row r="22" spans="1:7" x14ac:dyDescent="0.25">
      <c r="A22" s="2" t="s">
        <v>498</v>
      </c>
      <c r="B22" t="s">
        <v>26</v>
      </c>
      <c r="C22" s="9"/>
      <c r="D22" s="9"/>
      <c r="E22" cm="1">
        <f t="array" ref="E22">_xlfn.SWITCH(B22, "Critical", 5, "High", 4, "Medium", 3, "Low", 2, "Future", 1)</f>
        <v>3</v>
      </c>
      <c r="F22" t="e" cm="1">
        <f t="array" ref="F22">_xlfn.SWITCH(C22, "Core Functionality", 5, "Configurable", 4, "Custom", 3, "Not Available", 0, "Either/Or", 0)</f>
        <v>#N/A</v>
      </c>
      <c r="G22" t="e">
        <f t="shared" si="1"/>
        <v>#N/A</v>
      </c>
    </row>
    <row r="23" spans="1:7" x14ac:dyDescent="0.25">
      <c r="A23" s="2" t="s">
        <v>499</v>
      </c>
      <c r="B23" t="s">
        <v>26</v>
      </c>
      <c r="C23" s="9"/>
      <c r="D23" s="9"/>
      <c r="E23" cm="1">
        <f t="array" ref="E23">_xlfn.SWITCH(B23, "Critical", 5, "High", 4, "Medium", 3, "Low", 2, "Future", 1)</f>
        <v>3</v>
      </c>
      <c r="F23" t="e" cm="1">
        <f t="array" ref="F23">_xlfn.SWITCH(C23, "Core Functionality", 5, "Configurable", 4, "Custom", 3, "Not Available", 0, "Either/Or", 0)</f>
        <v>#N/A</v>
      </c>
      <c r="G23" t="e">
        <f t="shared" si="1"/>
        <v>#N/A</v>
      </c>
    </row>
    <row r="24" spans="1:7" ht="30" x14ac:dyDescent="0.25">
      <c r="A24" s="2" t="s">
        <v>500</v>
      </c>
      <c r="B24" t="s">
        <v>20</v>
      </c>
      <c r="C24" s="9"/>
      <c r="D24" s="9"/>
      <c r="E24" cm="1">
        <f t="array" ref="E24">_xlfn.SWITCH(B24, "Critical", 5, "High", 4, "Medium", 3, "Low", 2, "Future", 1)</f>
        <v>4</v>
      </c>
      <c r="F24" t="e" cm="1">
        <f t="array" ref="F24">_xlfn.SWITCH(C24, "Core Functionality", 5, "Configurable", 4, "Custom", 3, "Not Available", 0, "Either/Or", 0)</f>
        <v>#N/A</v>
      </c>
      <c r="G24" t="e">
        <f t="shared" si="1"/>
        <v>#N/A</v>
      </c>
    </row>
    <row r="25" spans="1:7" x14ac:dyDescent="0.25">
      <c r="A25" s="2" t="s">
        <v>501</v>
      </c>
      <c r="B25" t="s">
        <v>26</v>
      </c>
      <c r="C25" s="9"/>
      <c r="D25" s="9"/>
      <c r="E25" cm="1">
        <f t="array" ref="E25">_xlfn.SWITCH(B25, "Critical", 5, "High", 4, "Medium", 3, "Low", 2, "Future", 1)</f>
        <v>3</v>
      </c>
      <c r="F25" t="e" cm="1">
        <f t="array" ref="F25">_xlfn.SWITCH(C25, "Core Functionality", 5, "Configurable", 4, "Custom", 3, "Not Available", 0, "Either/Or", 0)</f>
        <v>#N/A</v>
      </c>
      <c r="G25" t="e">
        <f t="shared" si="1"/>
        <v>#N/A</v>
      </c>
    </row>
    <row r="26" spans="1:7" ht="29.45" customHeight="1" x14ac:dyDescent="0.25">
      <c r="A26" s="2" t="s">
        <v>502</v>
      </c>
      <c r="B26" t="s">
        <v>26</v>
      </c>
      <c r="C26" s="9"/>
      <c r="D26" s="9"/>
      <c r="E26" cm="1">
        <f t="array" ref="E26">_xlfn.SWITCH(B26, "Critical", 5, "High", 4, "Medium", 3, "Low", 2, "Future", 1)</f>
        <v>3</v>
      </c>
      <c r="F26" t="e" cm="1">
        <f t="array" ref="F26">_xlfn.SWITCH(C26, "Core Functionality", 5, "Configurable", 4, "Custom", 3, "Not Available", 0, "Either/Or", 0)</f>
        <v>#N/A</v>
      </c>
      <c r="G26" t="e">
        <f t="shared" si="1"/>
        <v>#N/A</v>
      </c>
    </row>
    <row r="27" spans="1:7" x14ac:dyDescent="0.25">
      <c r="C27" s="9"/>
      <c r="D27" s="9"/>
    </row>
    <row r="28" spans="1:7" s="4" customFormat="1" ht="18" thickBot="1" x14ac:dyDescent="0.35">
      <c r="A28" s="3" t="s">
        <v>87</v>
      </c>
      <c r="B28" s="3"/>
      <c r="C28" s="11"/>
      <c r="D28" s="11"/>
    </row>
    <row r="29" spans="1:7" ht="15.75" thickTop="1" x14ac:dyDescent="0.25">
      <c r="A29" s="2" t="s">
        <v>57</v>
      </c>
      <c r="B29" t="s">
        <v>51</v>
      </c>
      <c r="C29" s="9"/>
      <c r="D29" s="9"/>
      <c r="E29" cm="1">
        <f t="array" ref="E29">_xlfn.SWITCH(B29, "Critical", 5, "High", 4, "Medium", 3, "Low", 2, "Future", 1)</f>
        <v>5</v>
      </c>
      <c r="F29" t="e" cm="1">
        <f t="array" ref="F29">_xlfn.SWITCH(C29, "Core Functionality", 5, "Configurable", 4, "Custom", 3, "Not Available", 0, "Either/Or", 0)</f>
        <v>#N/A</v>
      </c>
      <c r="G29" t="e">
        <f>E29*F29</f>
        <v>#N/A</v>
      </c>
    </row>
    <row r="30" spans="1:7" x14ac:dyDescent="0.25">
      <c r="A30" s="2" t="s">
        <v>58</v>
      </c>
      <c r="B30" t="s">
        <v>20</v>
      </c>
      <c r="C30" s="9"/>
      <c r="D30" s="9"/>
      <c r="E30" cm="1">
        <f t="array" ref="E30">_xlfn.SWITCH(B30, "Critical", 5, "High", 4, "Medium", 3, "Low", 2, "Future", 1)</f>
        <v>4</v>
      </c>
      <c r="F30" t="e" cm="1">
        <f t="array" ref="F30">_xlfn.SWITCH(C30, "Core Functionality", 5, "Configurable", 4, "Custom", 3, "Not Available", 0, "Either/Or", 0)</f>
        <v>#N/A</v>
      </c>
      <c r="G30" t="e">
        <f>E30*F30</f>
        <v>#N/A</v>
      </c>
    </row>
    <row r="31" spans="1:7" x14ac:dyDescent="0.25">
      <c r="B31" s="2"/>
      <c r="C31" s="9"/>
      <c r="D31" s="9"/>
    </row>
    <row r="32" spans="1:7" s="4" customFormat="1" ht="18" thickBot="1" x14ac:dyDescent="0.35">
      <c r="A32" s="3" t="s">
        <v>503</v>
      </c>
      <c r="B32" s="3"/>
      <c r="C32" s="11"/>
      <c r="D32" s="11"/>
    </row>
    <row r="33" spans="1:7" ht="15.75" thickTop="1" x14ac:dyDescent="0.25">
      <c r="A33" s="2" t="s">
        <v>60</v>
      </c>
      <c r="B33" t="s">
        <v>51</v>
      </c>
      <c r="C33" s="9"/>
      <c r="D33" s="9"/>
      <c r="E33" cm="1">
        <f t="array" ref="E33">_xlfn.SWITCH(B33, "Critical", 5, "High", 4, "Medium", 3, "Low", 2, "Future", 1)</f>
        <v>5</v>
      </c>
      <c r="F33" t="e" cm="1">
        <f t="array" ref="F33">_xlfn.SWITCH(C33, "Core Functionality", 5, "Configurable", 4, "Custom", 3, "Not Available", 0, "Either/Or", 0)</f>
        <v>#N/A</v>
      </c>
      <c r="G33" t="e">
        <f>E33*F33</f>
        <v>#N/A</v>
      </c>
    </row>
    <row r="34" spans="1:7" x14ac:dyDescent="0.25">
      <c r="A34" s="2" t="s">
        <v>61</v>
      </c>
      <c r="B34" t="s">
        <v>20</v>
      </c>
      <c r="C34" s="9"/>
      <c r="D34" s="9"/>
      <c r="E34" cm="1">
        <f t="array" ref="E34">_xlfn.SWITCH(B34, "Critical", 5, "High", 4, "Medium", 3, "Low", 2, "Future", 1)</f>
        <v>4</v>
      </c>
      <c r="F34" t="e" cm="1">
        <f t="array" ref="F34">_xlfn.SWITCH(C34, "Core Functionality", 5, "Configurable", 4, "Custom", 3, "Not Available", 0, "Either/Or", 0)</f>
        <v>#N/A</v>
      </c>
      <c r="G34" t="e">
        <f>E34*F34</f>
        <v>#N/A</v>
      </c>
    </row>
    <row r="35" spans="1:7" x14ac:dyDescent="0.25">
      <c r="A35"/>
      <c r="B35" s="2"/>
      <c r="C35" s="9"/>
      <c r="D35" s="9"/>
    </row>
    <row r="36" spans="1:7" s="4" customFormat="1" ht="18" thickBot="1" x14ac:dyDescent="0.35">
      <c r="A36" s="3" t="s">
        <v>90</v>
      </c>
      <c r="B36" s="3"/>
      <c r="C36" s="11"/>
      <c r="D36" s="11"/>
    </row>
    <row r="37" spans="1:7" ht="30.75" thickTop="1" x14ac:dyDescent="0.25">
      <c r="A37" s="2" t="s">
        <v>63</v>
      </c>
      <c r="B37" t="s">
        <v>20</v>
      </c>
      <c r="C37" s="9"/>
      <c r="D37" s="9"/>
      <c r="E37" cm="1">
        <f t="array" ref="E37">_xlfn.SWITCH(B37, "Critical", 5, "High", 4, "Medium", 3, "Low", 2, "Future", 1)</f>
        <v>4</v>
      </c>
      <c r="F37" t="e" cm="1">
        <f t="array" ref="F37">_xlfn.SWITCH(C37, "Core Functionality", 5, "Configurable", 4, "Custom", 3, "Not Available", 0, "Either/Or", 0)</f>
        <v>#N/A</v>
      </c>
      <c r="G37" t="e">
        <f>E37*F37</f>
        <v>#N/A</v>
      </c>
    </row>
  </sheetData>
  <sheetProtection algorithmName="SHA-512" hashValue="hHCDl+RDeSIpdQOokbFQJ0r6foXP20hKxlWcczH87pc0Hax12wg+3rQptHekNuU5F1Ni1mgvMCX2qo5I1mz/9A==" saltValue="ZMeJ+2BkmwvL+uNCh37zKw==" spinCount="100000" sheet="1" formatCells="0" formatColumns="0" formatRows="0" insertColumns="0" insertRows="0" insertHyperlinks="0" deleteColumns="0" deleteRows="0" sort="0" autoFilter="0" pivotTables="0"/>
  <dataValidations count="2">
    <dataValidation type="list" allowBlank="1" showInputMessage="1" showErrorMessage="1" sqref="B3:B8 B11:B13 B16:B18 B21:B26 B29:B30 B33:B34 B37" xr:uid="{76AA8314-5FB3-448D-9F30-BE21990A9D32}">
      <formula1>Priority</formula1>
    </dataValidation>
    <dataValidation type="list" allowBlank="1" showInputMessage="1" showErrorMessage="1" sqref="C33:C34 C37 C3:C8 C11:C13 C16:C18 C29:C30 C21:C26" xr:uid="{D53C755A-225E-4480-B03B-E52F28A385B4}">
      <formula1>Response</formula1>
    </dataValidation>
  </dataValidations>
  <pageMargins left="0.45" right="0.45" top="0.5" bottom="0.5" header="0.3" footer="0.05"/>
  <pageSetup fitToHeight="0" orientation="portrait" r:id="rId1"/>
  <rowBreaks count="1" manualBreakCount="1">
    <brk id="14"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0441A4-41DA-47B7-826D-26CD87DB3F8A}">
  <sheetPr>
    <tabColor theme="4"/>
  </sheetPr>
  <dimension ref="A1:G67"/>
  <sheetViews>
    <sheetView workbookViewId="0"/>
  </sheetViews>
  <sheetFormatPr defaultRowHeight="15" x14ac:dyDescent="0.25"/>
  <cols>
    <col min="1" max="1" width="60.5703125" customWidth="1"/>
    <col min="2" max="2" width="12.7109375" style="2" customWidth="1"/>
    <col min="3" max="3" width="17" bestFit="1" customWidth="1"/>
    <col min="4" max="4" width="40.7109375" customWidth="1"/>
    <col min="5" max="7" width="0" hidden="1" customWidth="1"/>
  </cols>
  <sheetData>
    <row r="1" spans="1:7" s="1" customFormat="1" ht="20.25" thickBot="1" x14ac:dyDescent="0.35">
      <c r="A1" s="1" t="s">
        <v>504</v>
      </c>
      <c r="B1" s="5" t="s">
        <v>15</v>
      </c>
      <c r="C1" s="1" t="s">
        <v>16</v>
      </c>
      <c r="D1" s="1" t="s">
        <v>17</v>
      </c>
      <c r="G1" s="1" t="e">
        <f>SUM(G4:G67)</f>
        <v>#N/A</v>
      </c>
    </row>
    <row r="2" spans="1:7" s="4" customFormat="1" ht="18.75" thickTop="1" thickBot="1" x14ac:dyDescent="0.35">
      <c r="A2" s="3" t="s">
        <v>505</v>
      </c>
      <c r="B2" s="3"/>
    </row>
    <row r="3" spans="1:7" ht="15.75" thickTop="1" x14ac:dyDescent="0.25">
      <c r="A3" s="2" t="s">
        <v>1172</v>
      </c>
      <c r="B3" t="s">
        <v>20</v>
      </c>
      <c r="C3" s="9"/>
      <c r="D3" s="9"/>
      <c r="E3" cm="1">
        <f t="array" ref="E3">_xlfn.SWITCH(B3, "Critical", 5, "High", 4, "Medium", 3, "Low", 2, "Future", 1)</f>
        <v>4</v>
      </c>
      <c r="F3" t="e" cm="1">
        <f t="array" ref="F3">_xlfn.SWITCH(C3, "Core Functionality", 5, "Configurable", 4, "Custom", 3, "Not Available", 0, "Either/Or", 0)</f>
        <v>#N/A</v>
      </c>
      <c r="G3" t="e">
        <f t="shared" ref="G3" si="0">E3*F3</f>
        <v>#N/A</v>
      </c>
    </row>
    <row r="4" spans="1:7" x14ac:dyDescent="0.25">
      <c r="A4" s="2" t="s">
        <v>506</v>
      </c>
      <c r="B4" t="s">
        <v>20</v>
      </c>
      <c r="C4" s="9"/>
      <c r="D4" s="9"/>
      <c r="E4" cm="1">
        <f t="array" ref="E4">_xlfn.SWITCH(B4, "Critical", 5, "High", 4, "Medium", 3, "Low", 2, "Future", 1)</f>
        <v>4</v>
      </c>
      <c r="F4" t="e" cm="1">
        <f t="array" ref="F4">_xlfn.SWITCH(C4, "Core Functionality", 5, "Configurable", 4, "Custom", 3, "Not Available", 0, "Either/Or", 0)</f>
        <v>#N/A</v>
      </c>
      <c r="G4" t="e">
        <f t="shared" ref="G4:G11" si="1">E4*F4</f>
        <v>#N/A</v>
      </c>
    </row>
    <row r="5" spans="1:7" ht="30" x14ac:dyDescent="0.25">
      <c r="A5" s="2" t="s">
        <v>507</v>
      </c>
      <c r="B5" t="s">
        <v>20</v>
      </c>
      <c r="C5" s="9"/>
      <c r="D5" s="9"/>
      <c r="E5" cm="1">
        <f t="array" ref="E5">_xlfn.SWITCH(B5, "Critical", 5, "High", 4, "Medium", 3, "Low", 2, "Future", 1)</f>
        <v>4</v>
      </c>
      <c r="F5" t="e" cm="1">
        <f t="array" ref="F5">_xlfn.SWITCH(C5, "Core Functionality", 5, "Configurable", 4, "Custom", 3, "Not Available", 0, "Either/Or", 0)</f>
        <v>#N/A</v>
      </c>
      <c r="G5" t="e">
        <f t="shared" si="1"/>
        <v>#N/A</v>
      </c>
    </row>
    <row r="6" spans="1:7" x14ac:dyDescent="0.25">
      <c r="A6" s="2" t="s">
        <v>508</v>
      </c>
      <c r="B6" t="s">
        <v>26</v>
      </c>
      <c r="C6" s="9"/>
      <c r="D6" s="9"/>
      <c r="E6" cm="1">
        <f t="array" ref="E6">_xlfn.SWITCH(B6, "Critical", 5, "High", 4, "Medium", 3, "Low", 2, "Future", 1)</f>
        <v>3</v>
      </c>
      <c r="F6" t="e" cm="1">
        <f t="array" ref="F6">_xlfn.SWITCH(C6, "Core Functionality", 5, "Configurable", 4, "Custom", 3, "Not Available", 0, "Either/Or", 0)</f>
        <v>#N/A</v>
      </c>
      <c r="G6" t="e">
        <f t="shared" si="1"/>
        <v>#N/A</v>
      </c>
    </row>
    <row r="7" spans="1:7" x14ac:dyDescent="0.25">
      <c r="A7" s="2" t="s">
        <v>509</v>
      </c>
      <c r="B7" t="s">
        <v>20</v>
      </c>
      <c r="C7" s="9"/>
      <c r="D7" s="9"/>
      <c r="E7" cm="1">
        <f t="array" ref="E7">_xlfn.SWITCH(B7, "Critical", 5, "High", 4, "Medium", 3, "Low", 2, "Future", 1)</f>
        <v>4</v>
      </c>
      <c r="F7" t="e" cm="1">
        <f t="array" ref="F7">_xlfn.SWITCH(C7, "Core Functionality", 5, "Configurable", 4, "Custom", 3, "Not Available", 0, "Either/Or", 0)</f>
        <v>#N/A</v>
      </c>
      <c r="G7" t="e">
        <f t="shared" si="1"/>
        <v>#N/A</v>
      </c>
    </row>
    <row r="8" spans="1:7" ht="29.45" customHeight="1" x14ac:dyDescent="0.25">
      <c r="A8" s="2" t="s">
        <v>510</v>
      </c>
      <c r="B8" t="s">
        <v>51</v>
      </c>
      <c r="C8" s="9"/>
      <c r="D8" s="9"/>
      <c r="E8" cm="1">
        <f t="array" ref="E8">_xlfn.SWITCH(B8, "Critical", 5, "High", 4, "Medium", 3, "Low", 2, "Future", 1)</f>
        <v>5</v>
      </c>
      <c r="F8" t="e" cm="1">
        <f t="array" ref="F8">_xlfn.SWITCH(C8, "Core Functionality", 5, "Configurable", 4, "Custom", 3, "Not Available", 0, "Either/Or", 0)</f>
        <v>#N/A</v>
      </c>
      <c r="G8" t="e">
        <f t="shared" si="1"/>
        <v>#N/A</v>
      </c>
    </row>
    <row r="9" spans="1:7" x14ac:dyDescent="0.25">
      <c r="A9" s="2" t="s">
        <v>511</v>
      </c>
      <c r="B9" t="s">
        <v>20</v>
      </c>
      <c r="C9" s="9"/>
      <c r="D9" s="9"/>
      <c r="E9" cm="1">
        <f t="array" ref="E9">_xlfn.SWITCH(B9, "Critical", 5, "High", 4, "Medium", 3, "Low", 2, "Future", 1)</f>
        <v>4</v>
      </c>
      <c r="F9" t="e" cm="1">
        <f t="array" ref="F9">_xlfn.SWITCH(C9, "Core Functionality", 5, "Configurable", 4, "Custom", 3, "Not Available", 0, "Either/Or", 0)</f>
        <v>#N/A</v>
      </c>
      <c r="G9" t="e">
        <f t="shared" si="1"/>
        <v>#N/A</v>
      </c>
    </row>
    <row r="10" spans="1:7" x14ac:dyDescent="0.25">
      <c r="A10" s="2" t="s">
        <v>512</v>
      </c>
      <c r="B10" t="s">
        <v>20</v>
      </c>
      <c r="C10" s="9"/>
      <c r="D10" s="9"/>
      <c r="E10" cm="1">
        <f t="array" ref="E10">_xlfn.SWITCH(B10, "Critical", 5, "High", 4, "Medium", 3, "Low", 2, "Future", 1)</f>
        <v>4</v>
      </c>
      <c r="F10" t="e" cm="1">
        <f t="array" ref="F10">_xlfn.SWITCH(C10, "Core Functionality", 5, "Configurable", 4, "Custom", 3, "Not Available", 0, "Either/Or", 0)</f>
        <v>#N/A</v>
      </c>
      <c r="G10" t="e">
        <f t="shared" si="1"/>
        <v>#N/A</v>
      </c>
    </row>
    <row r="11" spans="1:7" ht="29.45" customHeight="1" x14ac:dyDescent="0.25">
      <c r="A11" s="2" t="s">
        <v>513</v>
      </c>
      <c r="B11" t="s">
        <v>26</v>
      </c>
      <c r="C11" s="9"/>
      <c r="D11" s="9"/>
      <c r="E11" cm="1">
        <f t="array" ref="E11">_xlfn.SWITCH(B11, "Critical", 5, "High", 4, "Medium", 3, "Low", 2, "Future", 1)</f>
        <v>3</v>
      </c>
      <c r="F11" t="e" cm="1">
        <f t="array" ref="F11">_xlfn.SWITCH(C11, "Core Functionality", 5, "Configurable", 4, "Custom", 3, "Not Available", 0, "Either/Or", 0)</f>
        <v>#N/A</v>
      </c>
      <c r="G11" t="e">
        <f t="shared" si="1"/>
        <v>#N/A</v>
      </c>
    </row>
    <row r="12" spans="1:7" x14ac:dyDescent="0.25">
      <c r="A12" s="2"/>
      <c r="C12" s="9"/>
      <c r="D12" s="9"/>
    </row>
    <row r="13" spans="1:7" s="4" customFormat="1" ht="18" thickBot="1" x14ac:dyDescent="0.35">
      <c r="A13" s="3" t="s">
        <v>514</v>
      </c>
      <c r="B13" s="3"/>
      <c r="C13" s="11"/>
      <c r="D13" s="11"/>
    </row>
    <row r="14" spans="1:7" ht="15.75" thickTop="1" x14ac:dyDescent="0.25">
      <c r="A14" s="2" t="s">
        <v>515</v>
      </c>
      <c r="B14" t="s">
        <v>20</v>
      </c>
      <c r="C14" s="9"/>
      <c r="D14" s="9"/>
      <c r="E14" cm="1">
        <f t="array" ref="E14">_xlfn.SWITCH(B14, "Critical", 5, "High", 4, "Medium", 3, "Low", 2, "Future", 1)</f>
        <v>4</v>
      </c>
      <c r="F14" t="e" cm="1">
        <f t="array" ref="F14">_xlfn.SWITCH(C14, "Core Functionality", 5, "Configurable", 4, "Custom", 3, "Not Available", 0, "Either/Or", 0)</f>
        <v>#N/A</v>
      </c>
      <c r="G14" t="e">
        <f t="shared" ref="G14:G19" si="2">E14*F14</f>
        <v>#N/A</v>
      </c>
    </row>
    <row r="15" spans="1:7" x14ac:dyDescent="0.25">
      <c r="A15" s="2" t="s">
        <v>516</v>
      </c>
      <c r="B15" t="s">
        <v>20</v>
      </c>
      <c r="C15" s="9"/>
      <c r="D15" s="9"/>
      <c r="E15" cm="1">
        <f t="array" ref="E15">_xlfn.SWITCH(B15, "Critical", 5, "High", 4, "Medium", 3, "Low", 2, "Future", 1)</f>
        <v>4</v>
      </c>
      <c r="F15" t="e" cm="1">
        <f t="array" ref="F15">_xlfn.SWITCH(C15, "Core Functionality", 5, "Configurable", 4, "Custom", 3, "Not Available", 0, "Either/Or", 0)</f>
        <v>#N/A</v>
      </c>
      <c r="G15" t="e">
        <f t="shared" si="2"/>
        <v>#N/A</v>
      </c>
    </row>
    <row r="16" spans="1:7" ht="30" x14ac:dyDescent="0.25">
      <c r="A16" s="2" t="s">
        <v>517</v>
      </c>
      <c r="B16" t="s">
        <v>26</v>
      </c>
      <c r="C16" s="9"/>
      <c r="D16" s="9"/>
      <c r="E16" cm="1">
        <f t="array" ref="E16">_xlfn.SWITCH(B16, "Critical", 5, "High", 4, "Medium", 3, "Low", 2, "Future", 1)</f>
        <v>3</v>
      </c>
      <c r="F16" t="e" cm="1">
        <f t="array" ref="F16">_xlfn.SWITCH(C16, "Core Functionality", 5, "Configurable", 4, "Custom", 3, "Not Available", 0, "Either/Or", 0)</f>
        <v>#N/A</v>
      </c>
      <c r="G16" t="e">
        <f t="shared" si="2"/>
        <v>#N/A</v>
      </c>
    </row>
    <row r="17" spans="1:7" x14ac:dyDescent="0.25">
      <c r="A17" s="2" t="s">
        <v>518</v>
      </c>
      <c r="B17" t="s">
        <v>20</v>
      </c>
      <c r="C17" s="9"/>
      <c r="D17" s="9"/>
      <c r="E17" cm="1">
        <f t="array" ref="E17">_xlfn.SWITCH(B17, "Critical", 5, "High", 4, "Medium", 3, "Low", 2, "Future", 1)</f>
        <v>4</v>
      </c>
      <c r="F17" t="e" cm="1">
        <f t="array" ref="F17">_xlfn.SWITCH(C17, "Core Functionality", 5, "Configurable", 4, "Custom", 3, "Not Available", 0, "Either/Or", 0)</f>
        <v>#N/A</v>
      </c>
      <c r="G17" t="e">
        <f t="shared" si="2"/>
        <v>#N/A</v>
      </c>
    </row>
    <row r="18" spans="1:7" ht="45" x14ac:dyDescent="0.25">
      <c r="A18" s="2" t="s">
        <v>519</v>
      </c>
      <c r="B18" t="s">
        <v>20</v>
      </c>
      <c r="C18" s="9"/>
      <c r="D18" s="9"/>
      <c r="E18" cm="1">
        <f t="array" ref="E18">_xlfn.SWITCH(B18, "Critical", 5, "High", 4, "Medium", 3, "Low", 2, "Future", 1)</f>
        <v>4</v>
      </c>
      <c r="F18" t="e" cm="1">
        <f t="array" ref="F18">_xlfn.SWITCH(C18, "Core Functionality", 5, "Configurable", 4, "Custom", 3, "Not Available", 0, "Either/Or", 0)</f>
        <v>#N/A</v>
      </c>
      <c r="G18" t="e">
        <f t="shared" si="2"/>
        <v>#N/A</v>
      </c>
    </row>
    <row r="19" spans="1:7" x14ac:dyDescent="0.25">
      <c r="A19" s="2" t="s">
        <v>520</v>
      </c>
      <c r="B19" t="s">
        <v>20</v>
      </c>
      <c r="C19" s="9"/>
      <c r="D19" s="9"/>
      <c r="E19" cm="1">
        <f t="array" ref="E19">_xlfn.SWITCH(B19, "Critical", 5, "High", 4, "Medium", 3, "Low", 2, "Future", 1)</f>
        <v>4</v>
      </c>
      <c r="F19" t="e" cm="1">
        <f t="array" ref="F19">_xlfn.SWITCH(C19, "Core Functionality", 5, "Configurable", 4, "Custom", 3, "Not Available", 0, "Either/Or", 0)</f>
        <v>#N/A</v>
      </c>
      <c r="G19" t="e">
        <f t="shared" si="2"/>
        <v>#N/A</v>
      </c>
    </row>
    <row r="20" spans="1:7" x14ac:dyDescent="0.25">
      <c r="A20" s="2"/>
      <c r="C20" s="9"/>
      <c r="D20" s="9"/>
    </row>
    <row r="21" spans="1:7" s="4" customFormat="1" ht="18" thickBot="1" x14ac:dyDescent="0.35">
      <c r="A21" s="3" t="s">
        <v>521</v>
      </c>
      <c r="B21" s="3"/>
      <c r="C21" s="11"/>
      <c r="D21" s="11"/>
    </row>
    <row r="22" spans="1:7" ht="30.75" thickTop="1" x14ac:dyDescent="0.25">
      <c r="A22" s="2" t="s">
        <v>1173</v>
      </c>
      <c r="B22" t="s">
        <v>20</v>
      </c>
      <c r="C22" s="9"/>
      <c r="D22" s="9"/>
      <c r="E22" cm="1">
        <f t="array" ref="E22">_xlfn.SWITCH(B22, "Critical", 5, "High", 4, "Medium", 3, "Low", 2, "Future", 1)</f>
        <v>4</v>
      </c>
      <c r="F22" t="e" cm="1">
        <f t="array" ref="F22">_xlfn.SWITCH(C22, "Core Functionality", 5, "Configurable", 4, "Custom", 3, "Not Available", 0, "Either/Or", 0)</f>
        <v>#N/A</v>
      </c>
      <c r="G22" t="e">
        <f t="shared" ref="G22:G27" si="3">E22*F22</f>
        <v>#N/A</v>
      </c>
    </row>
    <row r="23" spans="1:7" x14ac:dyDescent="0.25">
      <c r="A23" s="2" t="s">
        <v>522</v>
      </c>
      <c r="B23" t="s">
        <v>20</v>
      </c>
      <c r="C23" s="9"/>
      <c r="D23" s="9"/>
      <c r="E23" cm="1">
        <f t="array" ref="E23">_xlfn.SWITCH(B23, "Critical", 5, "High", 4, "Medium", 3, "Low", 2, "Future", 1)</f>
        <v>4</v>
      </c>
      <c r="F23" t="e" cm="1">
        <f t="array" ref="F23">_xlfn.SWITCH(C23, "Core Functionality", 5, "Configurable", 4, "Custom", 3, "Not Available", 0, "Either/Or", 0)</f>
        <v>#N/A</v>
      </c>
      <c r="G23" t="e">
        <f t="shared" si="3"/>
        <v>#N/A</v>
      </c>
    </row>
    <row r="24" spans="1:7" x14ac:dyDescent="0.25">
      <c r="A24" s="2" t="s">
        <v>523</v>
      </c>
      <c r="B24" t="s">
        <v>20</v>
      </c>
      <c r="C24" s="9"/>
      <c r="D24" s="9"/>
      <c r="E24" cm="1">
        <f t="array" ref="E24">_xlfn.SWITCH(B24, "Critical", 5, "High", 4, "Medium", 3, "Low", 2, "Future", 1)</f>
        <v>4</v>
      </c>
      <c r="F24" t="e" cm="1">
        <f t="array" ref="F24">_xlfn.SWITCH(C24, "Core Functionality", 5, "Configurable", 4, "Custom", 3, "Not Available", 0, "Either/Or", 0)</f>
        <v>#N/A</v>
      </c>
      <c r="G24" t="e">
        <f t="shared" si="3"/>
        <v>#N/A</v>
      </c>
    </row>
    <row r="25" spans="1:7" x14ac:dyDescent="0.25">
      <c r="A25" s="2" t="s">
        <v>524</v>
      </c>
      <c r="B25" t="s">
        <v>20</v>
      </c>
      <c r="C25" s="9"/>
      <c r="D25" s="9"/>
      <c r="E25" cm="1">
        <f t="array" ref="E25">_xlfn.SWITCH(B25, "Critical", 5, "High", 4, "Medium", 3, "Low", 2, "Future", 1)</f>
        <v>4</v>
      </c>
      <c r="F25" t="e" cm="1">
        <f t="array" ref="F25">_xlfn.SWITCH(C25, "Core Functionality", 5, "Configurable", 4, "Custom", 3, "Not Available", 0, "Either/Or", 0)</f>
        <v>#N/A</v>
      </c>
      <c r="G25" t="e">
        <f t="shared" si="3"/>
        <v>#N/A</v>
      </c>
    </row>
    <row r="26" spans="1:7" ht="30" x14ac:dyDescent="0.25">
      <c r="A26" s="2" t="s">
        <v>525</v>
      </c>
      <c r="B26" t="s">
        <v>20</v>
      </c>
      <c r="C26" s="9"/>
      <c r="D26" s="9"/>
      <c r="E26" cm="1">
        <f t="array" ref="E26">_xlfn.SWITCH(B26, "Critical", 5, "High", 4, "Medium", 3, "Low", 2, "Future", 1)</f>
        <v>4</v>
      </c>
      <c r="F26" t="e" cm="1">
        <f t="array" ref="F26">_xlfn.SWITCH(C26, "Core Functionality", 5, "Configurable", 4, "Custom", 3, "Not Available", 0, "Either/Or", 0)</f>
        <v>#N/A</v>
      </c>
      <c r="G26" t="e">
        <f t="shared" si="3"/>
        <v>#N/A</v>
      </c>
    </row>
    <row r="27" spans="1:7" x14ac:dyDescent="0.25">
      <c r="A27" s="2" t="s">
        <v>526</v>
      </c>
      <c r="B27" t="s">
        <v>20</v>
      </c>
      <c r="C27" s="9"/>
      <c r="D27" s="9"/>
      <c r="E27" cm="1">
        <f t="array" ref="E27">_xlfn.SWITCH(B27, "Critical", 5, "High", 4, "Medium", 3, "Low", 2, "Future", 1)</f>
        <v>4</v>
      </c>
      <c r="F27" t="e" cm="1">
        <f t="array" ref="F27">_xlfn.SWITCH(C27, "Core Functionality", 5, "Configurable", 4, "Custom", 3, "Not Available", 0, "Either/Or", 0)</f>
        <v>#N/A</v>
      </c>
      <c r="G27" t="e">
        <f t="shared" si="3"/>
        <v>#N/A</v>
      </c>
    </row>
    <row r="28" spans="1:7" x14ac:dyDescent="0.25">
      <c r="A28" s="2"/>
      <c r="C28" s="9"/>
      <c r="D28" s="9"/>
    </row>
    <row r="29" spans="1:7" s="4" customFormat="1" ht="18" thickBot="1" x14ac:dyDescent="0.35">
      <c r="A29" s="3" t="s">
        <v>527</v>
      </c>
      <c r="B29" s="3"/>
      <c r="C29" s="11"/>
      <c r="D29" s="11"/>
    </row>
    <row r="30" spans="1:7" ht="30.75" thickTop="1" x14ac:dyDescent="0.25">
      <c r="A30" s="2" t="s">
        <v>528</v>
      </c>
      <c r="B30" t="s">
        <v>20</v>
      </c>
      <c r="C30" s="9"/>
      <c r="D30" s="9"/>
      <c r="E30" cm="1">
        <f t="array" ref="E30">_xlfn.SWITCH(B30, "Critical", 5, "High", 4, "Medium", 3, "Low", 2, "Future", 1)</f>
        <v>4</v>
      </c>
      <c r="F30" t="e" cm="1">
        <f t="array" ref="F30">_xlfn.SWITCH(C30, "Core Functionality", 5, "Configurable", 4, "Custom", 3, "Not Available", 0, "Either/Or", 0)</f>
        <v>#N/A</v>
      </c>
      <c r="G30" t="e">
        <f>E30*F30</f>
        <v>#N/A</v>
      </c>
    </row>
    <row r="31" spans="1:7" ht="30" x14ac:dyDescent="0.25">
      <c r="A31" s="2" t="s">
        <v>529</v>
      </c>
      <c r="B31" t="s">
        <v>20</v>
      </c>
      <c r="C31" s="9"/>
      <c r="D31" s="9"/>
      <c r="E31" cm="1">
        <f t="array" ref="E31">_xlfn.SWITCH(B31, "Critical", 5, "High", 4, "Medium", 3, "Low", 2, "Future", 1)</f>
        <v>4</v>
      </c>
      <c r="F31" t="e" cm="1">
        <f t="array" ref="F31">_xlfn.SWITCH(C31, "Core Functionality", 5, "Configurable", 4, "Custom", 3, "Not Available", 0, "Either/Or", 0)</f>
        <v>#N/A</v>
      </c>
      <c r="G31" t="e">
        <f>E31*F31</f>
        <v>#N/A</v>
      </c>
    </row>
    <row r="32" spans="1:7" x14ac:dyDescent="0.25">
      <c r="A32" s="2" t="s">
        <v>530</v>
      </c>
      <c r="B32" t="s">
        <v>20</v>
      </c>
      <c r="C32" s="9"/>
      <c r="D32" s="9"/>
      <c r="E32" cm="1">
        <f t="array" ref="E32">_xlfn.SWITCH(B32, "Critical", 5, "High", 4, "Medium", 3, "Low", 2, "Future", 1)</f>
        <v>4</v>
      </c>
      <c r="F32" t="e" cm="1">
        <f t="array" ref="F32">_xlfn.SWITCH(C32, "Core Functionality", 5, "Configurable", 4, "Custom", 3, "Not Available", 0, "Either/Or", 0)</f>
        <v>#N/A</v>
      </c>
      <c r="G32" t="e">
        <f>E32*F32</f>
        <v>#N/A</v>
      </c>
    </row>
    <row r="33" spans="1:7" x14ac:dyDescent="0.25">
      <c r="A33" s="2" t="s">
        <v>531</v>
      </c>
      <c r="B33" t="s">
        <v>20</v>
      </c>
      <c r="C33" s="9"/>
      <c r="D33" s="9"/>
      <c r="E33" cm="1">
        <f t="array" ref="E33">_xlfn.SWITCH(B33, "Critical", 5, "High", 4, "Medium", 3, "Low", 2, "Future", 1)</f>
        <v>4</v>
      </c>
      <c r="F33" t="e" cm="1">
        <f t="array" ref="F33">_xlfn.SWITCH(C33, "Core Functionality", 5, "Configurable", 4, "Custom", 3, "Not Available", 0, "Either/Or", 0)</f>
        <v>#N/A</v>
      </c>
      <c r="G33" t="e">
        <f>E33*F33</f>
        <v>#N/A</v>
      </c>
    </row>
    <row r="34" spans="1:7" x14ac:dyDescent="0.25">
      <c r="A34" s="2" t="s">
        <v>532</v>
      </c>
      <c r="B34" t="s">
        <v>20</v>
      </c>
      <c r="C34" s="9"/>
      <c r="D34" s="9"/>
      <c r="E34" cm="1">
        <f t="array" ref="E34">_xlfn.SWITCH(B34, "Critical", 5, "High", 4, "Medium", 3, "Low", 2, "Future", 1)</f>
        <v>4</v>
      </c>
      <c r="F34" t="e" cm="1">
        <f t="array" ref="F34">_xlfn.SWITCH(C34, "Core Functionality", 5, "Configurable", 4, "Custom", 3, "Not Available", 0, "Either/Or", 0)</f>
        <v>#N/A</v>
      </c>
      <c r="G34" t="e">
        <f>E34*F34</f>
        <v>#N/A</v>
      </c>
    </row>
    <row r="35" spans="1:7" x14ac:dyDescent="0.25">
      <c r="A35" s="2"/>
      <c r="C35" s="9"/>
      <c r="D35" s="9"/>
    </row>
    <row r="36" spans="1:7" s="4" customFormat="1" ht="18" thickBot="1" x14ac:dyDescent="0.35">
      <c r="A36" s="3" t="s">
        <v>479</v>
      </c>
      <c r="B36" s="3"/>
      <c r="C36" s="11"/>
      <c r="D36" s="11"/>
    </row>
    <row r="37" spans="1:7" ht="30.75" thickTop="1" x14ac:dyDescent="0.25">
      <c r="A37" s="2" t="s">
        <v>451</v>
      </c>
      <c r="B37" t="s">
        <v>20</v>
      </c>
      <c r="C37" s="9"/>
      <c r="D37" s="9"/>
      <c r="E37" cm="1">
        <f t="array" ref="E37">_xlfn.SWITCH(B37, "Critical", 5, "High", 4, "Medium", 3, "Low", 2, "Future", 1)</f>
        <v>4</v>
      </c>
      <c r="F37" t="e" cm="1">
        <f t="array" ref="F37">_xlfn.SWITCH(C37, "Core Functionality", 5, "Configurable", 4, "Custom", 3, "Not Available", 0, "Either/Or", 0)</f>
        <v>#N/A</v>
      </c>
      <c r="G37" t="e">
        <f t="shared" ref="G37:G43" si="4">E37*F37</f>
        <v>#N/A</v>
      </c>
    </row>
    <row r="38" spans="1:7" x14ac:dyDescent="0.25">
      <c r="A38" s="2" t="s">
        <v>533</v>
      </c>
      <c r="B38" t="s">
        <v>20</v>
      </c>
      <c r="C38" s="9"/>
      <c r="D38" s="9"/>
      <c r="E38" cm="1">
        <f t="array" ref="E38">_xlfn.SWITCH(B38, "Critical", 5, "High", 4, "Medium", 3, "Low", 2, "Future", 1)</f>
        <v>4</v>
      </c>
      <c r="F38" t="e" cm="1">
        <f t="array" ref="F38">_xlfn.SWITCH(C38, "Core Functionality", 5, "Configurable", 4, "Custom", 3, "Not Available", 0, "Either/Or", 0)</f>
        <v>#N/A</v>
      </c>
      <c r="G38" t="e">
        <f t="shared" si="4"/>
        <v>#N/A</v>
      </c>
    </row>
    <row r="39" spans="1:7" x14ac:dyDescent="0.25">
      <c r="A39" s="2" t="s">
        <v>534</v>
      </c>
      <c r="B39" t="s">
        <v>20</v>
      </c>
      <c r="C39" s="9"/>
      <c r="D39" s="9"/>
      <c r="E39" cm="1">
        <f t="array" ref="E39">_xlfn.SWITCH(B39, "Critical", 5, "High", 4, "Medium", 3, "Low", 2, "Future", 1)</f>
        <v>4</v>
      </c>
      <c r="F39" t="e" cm="1">
        <f t="array" ref="F39">_xlfn.SWITCH(C39, "Core Functionality", 5, "Configurable", 4, "Custom", 3, "Not Available", 0, "Either/Or", 0)</f>
        <v>#N/A</v>
      </c>
      <c r="G39" t="e">
        <f t="shared" si="4"/>
        <v>#N/A</v>
      </c>
    </row>
    <row r="40" spans="1:7" x14ac:dyDescent="0.25">
      <c r="A40" s="2" t="s">
        <v>535</v>
      </c>
      <c r="B40" t="s">
        <v>20</v>
      </c>
      <c r="C40" s="9"/>
      <c r="D40" s="9"/>
      <c r="E40" cm="1">
        <f t="array" ref="E40">_xlfn.SWITCH(B40, "Critical", 5, "High", 4, "Medium", 3, "Low", 2, "Future", 1)</f>
        <v>4</v>
      </c>
      <c r="F40" t="e" cm="1">
        <f t="array" ref="F40">_xlfn.SWITCH(C40, "Core Functionality", 5, "Configurable", 4, "Custom", 3, "Not Available", 0, "Either/Or", 0)</f>
        <v>#N/A</v>
      </c>
      <c r="G40" t="e">
        <f t="shared" si="4"/>
        <v>#N/A</v>
      </c>
    </row>
    <row r="41" spans="1:7" x14ac:dyDescent="0.25">
      <c r="A41" s="2" t="s">
        <v>536</v>
      </c>
      <c r="B41" t="s">
        <v>20</v>
      </c>
      <c r="C41" s="9"/>
      <c r="D41" s="9"/>
      <c r="E41" cm="1">
        <f t="array" ref="E41">_xlfn.SWITCH(B41, "Critical", 5, "High", 4, "Medium", 3, "Low", 2, "Future", 1)</f>
        <v>4</v>
      </c>
      <c r="F41" t="e" cm="1">
        <f t="array" ref="F41">_xlfn.SWITCH(C41, "Core Functionality", 5, "Configurable", 4, "Custom", 3, "Not Available", 0, "Either/Or", 0)</f>
        <v>#N/A</v>
      </c>
      <c r="G41" t="e">
        <f t="shared" si="4"/>
        <v>#N/A</v>
      </c>
    </row>
    <row r="42" spans="1:7" ht="30" x14ac:dyDescent="0.25">
      <c r="A42" s="2" t="s">
        <v>537</v>
      </c>
      <c r="B42" t="s">
        <v>26</v>
      </c>
      <c r="C42" s="9"/>
      <c r="D42" s="9"/>
      <c r="E42" cm="1">
        <f t="array" ref="E42">_xlfn.SWITCH(B42, "Critical", 5, "High", 4, "Medium", 3, "Low", 2, "Future", 1)</f>
        <v>3</v>
      </c>
      <c r="F42" t="e" cm="1">
        <f t="array" ref="F42">_xlfn.SWITCH(C42, "Core Functionality", 5, "Configurable", 4, "Custom", 3, "Not Available", 0, "Either/Or", 0)</f>
        <v>#N/A</v>
      </c>
      <c r="G42" t="e">
        <f t="shared" si="4"/>
        <v>#N/A</v>
      </c>
    </row>
    <row r="43" spans="1:7" ht="30" x14ac:dyDescent="0.25">
      <c r="A43" s="2" t="s">
        <v>538</v>
      </c>
      <c r="B43" t="s">
        <v>26</v>
      </c>
      <c r="C43" s="9"/>
      <c r="D43" s="9"/>
      <c r="E43" cm="1">
        <f t="array" ref="E43">_xlfn.SWITCH(B43, "Critical", 5, "High", 4, "Medium", 3, "Low", 2, "Future", 1)</f>
        <v>3</v>
      </c>
      <c r="F43" t="e" cm="1">
        <f t="array" ref="F43">_xlfn.SWITCH(C43, "Core Functionality", 5, "Configurable", 4, "Custom", 3, "Not Available", 0, "Either/Or", 0)</f>
        <v>#N/A</v>
      </c>
      <c r="G43" t="e">
        <f t="shared" si="4"/>
        <v>#N/A</v>
      </c>
    </row>
    <row r="44" spans="1:7" x14ac:dyDescent="0.25">
      <c r="A44" s="2"/>
      <c r="C44" s="9"/>
      <c r="D44" s="9"/>
    </row>
    <row r="45" spans="1:7" s="4" customFormat="1" ht="18" thickBot="1" x14ac:dyDescent="0.35">
      <c r="A45" s="3" t="s">
        <v>539</v>
      </c>
      <c r="B45" s="3"/>
      <c r="C45" s="11"/>
      <c r="D45" s="11"/>
    </row>
    <row r="46" spans="1:7" ht="30.75" thickTop="1" x14ac:dyDescent="0.25">
      <c r="A46" s="2" t="s">
        <v>540</v>
      </c>
      <c r="B46" t="s">
        <v>20</v>
      </c>
      <c r="C46" s="9"/>
      <c r="D46" s="9"/>
      <c r="E46" cm="1">
        <f t="array" ref="E46">_xlfn.SWITCH(B46, "Critical", 5, "High", 4, "Medium", 3, "Low", 2, "Future", 1)</f>
        <v>4</v>
      </c>
      <c r="F46" t="e" cm="1">
        <f t="array" ref="F46">_xlfn.SWITCH(C46, "Core Functionality", 5, "Configurable", 4, "Custom", 3, "Not Available", 0, "Either/Or", 0)</f>
        <v>#N/A</v>
      </c>
      <c r="G46" t="e">
        <f>E46*F46</f>
        <v>#N/A</v>
      </c>
    </row>
    <row r="47" spans="1:7" x14ac:dyDescent="0.25">
      <c r="A47" s="2" t="s">
        <v>541</v>
      </c>
      <c r="B47" t="s">
        <v>20</v>
      </c>
      <c r="C47" s="9"/>
      <c r="D47" s="9"/>
      <c r="E47" cm="1">
        <f t="array" ref="E47">_xlfn.SWITCH(B47, "Critical", 5, "High", 4, "Medium", 3, "Low", 2, "Future", 1)</f>
        <v>4</v>
      </c>
      <c r="F47" t="e" cm="1">
        <f t="array" ref="F47">_xlfn.SWITCH(C47, "Core Functionality", 5, "Configurable", 4, "Custom", 3, "Not Available", 0, "Either/Or", 0)</f>
        <v>#N/A</v>
      </c>
      <c r="G47" t="e">
        <f>E47*F47</f>
        <v>#N/A</v>
      </c>
    </row>
    <row r="48" spans="1:7" x14ac:dyDescent="0.25">
      <c r="A48" s="2" t="s">
        <v>542</v>
      </c>
      <c r="B48" t="s">
        <v>20</v>
      </c>
      <c r="C48" s="9"/>
      <c r="D48" s="9"/>
      <c r="E48" cm="1">
        <f t="array" ref="E48">_xlfn.SWITCH(B48, "Critical", 5, "High", 4, "Medium", 3, "Low", 2, "Future", 1)</f>
        <v>4</v>
      </c>
      <c r="F48" t="e" cm="1">
        <f t="array" ref="F48">_xlfn.SWITCH(C48, "Core Functionality", 5, "Configurable", 4, "Custom", 3, "Not Available", 0, "Either/Or", 0)</f>
        <v>#N/A</v>
      </c>
      <c r="G48" t="e">
        <f>E48*F48</f>
        <v>#N/A</v>
      </c>
    </row>
    <row r="49" spans="1:7" ht="30" x14ac:dyDescent="0.25">
      <c r="A49" s="2" t="s">
        <v>543</v>
      </c>
      <c r="B49" t="s">
        <v>20</v>
      </c>
      <c r="C49" s="9"/>
      <c r="D49" s="9"/>
      <c r="E49" cm="1">
        <f t="array" ref="E49">_xlfn.SWITCH(B49, "Critical", 5, "High", 4, "Medium", 3, "Low", 2, "Future", 1)</f>
        <v>4</v>
      </c>
      <c r="F49" t="e" cm="1">
        <f t="array" ref="F49">_xlfn.SWITCH(C49, "Core Functionality", 5, "Configurable", 4, "Custom", 3, "Not Available", 0, "Either/Or", 0)</f>
        <v>#N/A</v>
      </c>
      <c r="G49" t="e">
        <f>E49*F49</f>
        <v>#N/A</v>
      </c>
    </row>
    <row r="50" spans="1:7" ht="30" x14ac:dyDescent="0.25">
      <c r="A50" s="2" t="s">
        <v>544</v>
      </c>
      <c r="B50" t="s">
        <v>20</v>
      </c>
      <c r="C50" s="9"/>
      <c r="D50" s="9"/>
      <c r="E50" cm="1">
        <f t="array" ref="E50">_xlfn.SWITCH(B50, "Critical", 5, "High", 4, "Medium", 3, "Low", 2, "Future", 1)</f>
        <v>4</v>
      </c>
      <c r="F50" t="e" cm="1">
        <f t="array" ref="F50">_xlfn.SWITCH(C50, "Core Functionality", 5, "Configurable", 4, "Custom", 3, "Not Available", 0, "Either/Or", 0)</f>
        <v>#N/A</v>
      </c>
      <c r="G50" t="e">
        <f>E50*F50</f>
        <v>#N/A</v>
      </c>
    </row>
    <row r="51" spans="1:7" x14ac:dyDescent="0.25">
      <c r="C51" s="9"/>
      <c r="D51" s="9"/>
    </row>
    <row r="52" spans="1:7" s="4" customFormat="1" ht="18" thickBot="1" x14ac:dyDescent="0.35">
      <c r="A52" s="3" t="s">
        <v>545</v>
      </c>
      <c r="B52" s="3"/>
      <c r="C52" s="11"/>
      <c r="D52" s="11"/>
    </row>
    <row r="53" spans="1:7" ht="30.75" thickTop="1" x14ac:dyDescent="0.25">
      <c r="A53" s="2" t="s">
        <v>546</v>
      </c>
      <c r="B53" t="s">
        <v>20</v>
      </c>
      <c r="C53" s="9"/>
      <c r="D53" s="9"/>
      <c r="E53" cm="1">
        <f t="array" ref="E53">_xlfn.SWITCH(B53, "Critical", 5, "High", 4, "Medium", 3, "Low", 2, "Future", 1)</f>
        <v>4</v>
      </c>
      <c r="F53" t="e" cm="1">
        <f t="array" ref="F53">_xlfn.SWITCH(C53, "Core Functionality", 5, "Configurable", 4, "Custom", 3, "Not Available", 0, "Either/Or", 0)</f>
        <v>#N/A</v>
      </c>
      <c r="G53" t="e">
        <f>E53*F53</f>
        <v>#N/A</v>
      </c>
    </row>
    <row r="54" spans="1:7" x14ac:dyDescent="0.25">
      <c r="A54" s="2" t="s">
        <v>547</v>
      </c>
      <c r="B54" t="s">
        <v>20</v>
      </c>
      <c r="C54" s="9"/>
      <c r="D54" s="9"/>
      <c r="E54" cm="1">
        <f t="array" ref="E54">_xlfn.SWITCH(B54, "Critical", 5, "High", 4, "Medium", 3, "Low", 2, "Future", 1)</f>
        <v>4</v>
      </c>
      <c r="F54" t="e" cm="1">
        <f t="array" ref="F54">_xlfn.SWITCH(C54, "Core Functionality", 5, "Configurable", 4, "Custom", 3, "Not Available", 0, "Either/Or", 0)</f>
        <v>#N/A</v>
      </c>
      <c r="G54" t="e">
        <f>E54*F54</f>
        <v>#N/A</v>
      </c>
    </row>
    <row r="55" spans="1:7" x14ac:dyDescent="0.25">
      <c r="A55" s="2" t="s">
        <v>548</v>
      </c>
      <c r="B55" t="s">
        <v>20</v>
      </c>
      <c r="C55" s="9"/>
      <c r="D55" s="9"/>
      <c r="E55" cm="1">
        <f t="array" ref="E55">_xlfn.SWITCH(B55, "Critical", 5, "High", 4, "Medium", 3, "Low", 2, "Future", 1)</f>
        <v>4</v>
      </c>
      <c r="F55" t="e" cm="1">
        <f t="array" ref="F55">_xlfn.SWITCH(C55, "Core Functionality", 5, "Configurable", 4, "Custom", 3, "Not Available", 0, "Either/Or", 0)</f>
        <v>#N/A</v>
      </c>
      <c r="G55" t="e">
        <f>E55*F55</f>
        <v>#N/A</v>
      </c>
    </row>
    <row r="56" spans="1:7" x14ac:dyDescent="0.25">
      <c r="C56" s="9"/>
      <c r="D56" s="9"/>
    </row>
    <row r="57" spans="1:7" s="4" customFormat="1" ht="18" thickBot="1" x14ac:dyDescent="0.35">
      <c r="A57" s="3" t="s">
        <v>323</v>
      </c>
      <c r="B57" s="3"/>
      <c r="C57" s="11"/>
      <c r="D57" s="11"/>
    </row>
    <row r="58" spans="1:7" ht="15.75" thickTop="1" x14ac:dyDescent="0.25">
      <c r="A58" s="2" t="s">
        <v>57</v>
      </c>
      <c r="B58" t="s">
        <v>51</v>
      </c>
      <c r="C58" s="9"/>
      <c r="D58" s="9"/>
      <c r="E58" cm="1">
        <f t="array" ref="E58">_xlfn.SWITCH(B58, "Critical", 5, "High", 4, "Medium", 3, "Low", 2, "Future", 1)</f>
        <v>5</v>
      </c>
      <c r="F58" t="e" cm="1">
        <f t="array" ref="F58">_xlfn.SWITCH(C58, "Core Functionality", 5, "Configurable", 4, "Custom", 3, "Not Available", 0, "Either/Or", 0)</f>
        <v>#N/A</v>
      </c>
      <c r="G58" t="e">
        <f>E58*F58</f>
        <v>#N/A</v>
      </c>
    </row>
    <row r="59" spans="1:7" x14ac:dyDescent="0.25">
      <c r="A59" s="2" t="s">
        <v>58</v>
      </c>
      <c r="B59" t="s">
        <v>20</v>
      </c>
      <c r="C59" s="9"/>
      <c r="D59" s="9"/>
      <c r="E59" cm="1">
        <f t="array" ref="E59">_xlfn.SWITCH(B59, "Critical", 5, "High", 4, "Medium", 3, "Low", 2, "Future", 1)</f>
        <v>4</v>
      </c>
      <c r="F59" t="e" cm="1">
        <f t="array" ref="F59">_xlfn.SWITCH(C59, "Core Functionality", 5, "Configurable", 4, "Custom", 3, "Not Available", 0, "Either/Or", 0)</f>
        <v>#N/A</v>
      </c>
      <c r="G59" t="e">
        <f>E59*F59</f>
        <v>#N/A</v>
      </c>
    </row>
    <row r="60" spans="1:7" x14ac:dyDescent="0.25">
      <c r="A60" s="2"/>
      <c r="C60" s="9"/>
      <c r="D60" s="9"/>
    </row>
    <row r="61" spans="1:7" s="4" customFormat="1" ht="18" thickBot="1" x14ac:dyDescent="0.35">
      <c r="A61" s="3" t="s">
        <v>324</v>
      </c>
      <c r="B61" s="3"/>
      <c r="C61" s="11"/>
      <c r="D61" s="11"/>
    </row>
    <row r="62" spans="1:7" ht="30.75" thickTop="1" x14ac:dyDescent="0.25">
      <c r="A62" s="2" t="s">
        <v>549</v>
      </c>
      <c r="B62" t="s">
        <v>51</v>
      </c>
      <c r="C62" s="9"/>
      <c r="D62" s="9"/>
      <c r="E62" cm="1">
        <f t="array" ref="E62">_xlfn.SWITCH(B62, "Critical", 5, "High", 4, "Medium", 3, "Low", 2, "Future", 1)</f>
        <v>5</v>
      </c>
      <c r="F62" t="e" cm="1">
        <f t="array" ref="F62">_xlfn.SWITCH(C62, "Core Functionality", 5, "Configurable", 4, "Custom", 3, "Not Available", 0, "Either/Or", 0)</f>
        <v>#N/A</v>
      </c>
      <c r="G62" t="e">
        <f>E62*F62</f>
        <v>#N/A</v>
      </c>
    </row>
    <row r="63" spans="1:7" ht="30" x14ac:dyDescent="0.25">
      <c r="A63" s="2" t="s">
        <v>550</v>
      </c>
      <c r="B63" t="s">
        <v>20</v>
      </c>
      <c r="C63" s="9"/>
      <c r="D63" s="9"/>
      <c r="E63" cm="1">
        <f t="array" ref="E63">_xlfn.SWITCH(B63, "Critical", 5, "High", 4, "Medium", 3, "Low", 2, "Future", 1)</f>
        <v>4</v>
      </c>
      <c r="F63" t="e" cm="1">
        <f t="array" ref="F63">_xlfn.SWITCH(C63, "Core Functionality", 5, "Configurable", 4, "Custom", 3, "Not Available", 0, "Either/Or", 0)</f>
        <v>#N/A</v>
      </c>
      <c r="G63" t="e">
        <f>E63*F63</f>
        <v>#N/A</v>
      </c>
    </row>
    <row r="64" spans="1:7" ht="30" x14ac:dyDescent="0.25">
      <c r="A64" s="2" t="s">
        <v>463</v>
      </c>
      <c r="B64" t="s">
        <v>20</v>
      </c>
      <c r="C64" s="9"/>
      <c r="D64" s="9"/>
      <c r="E64" cm="1">
        <f t="array" ref="E64">_xlfn.SWITCH(B64, "Critical", 5, "High", 4, "Medium", 3, "Low", 2, "Future", 1)</f>
        <v>4</v>
      </c>
      <c r="F64" t="e" cm="1">
        <f t="array" ref="F64">_xlfn.SWITCH(C64, "Core Functionality", 5, "Configurable", 4, "Custom", 3, "Not Available", 0, "Either/Or", 0)</f>
        <v>#N/A</v>
      </c>
      <c r="G64" t="e">
        <f>E64*F64</f>
        <v>#N/A</v>
      </c>
    </row>
    <row r="65" spans="1:7" x14ac:dyDescent="0.25">
      <c r="A65" s="2"/>
      <c r="C65" s="9"/>
      <c r="D65" s="9"/>
    </row>
    <row r="66" spans="1:7" s="4" customFormat="1" ht="18" thickBot="1" x14ac:dyDescent="0.35">
      <c r="A66" s="3" t="s">
        <v>288</v>
      </c>
      <c r="B66" s="3"/>
      <c r="C66" s="11"/>
      <c r="D66" s="11"/>
    </row>
    <row r="67" spans="1:7" ht="30.75" thickTop="1" x14ac:dyDescent="0.25">
      <c r="A67" s="2" t="s">
        <v>63</v>
      </c>
      <c r="B67" t="s">
        <v>20</v>
      </c>
      <c r="C67" s="9"/>
      <c r="D67" s="9"/>
      <c r="E67" cm="1">
        <f t="array" ref="E67">_xlfn.SWITCH(B67, "Critical", 5, "High", 4, "Medium", 3, "Low", 2, "Future", 1)</f>
        <v>4</v>
      </c>
      <c r="F67" t="e" cm="1">
        <f t="array" ref="F67">_xlfn.SWITCH(C67, "Core Functionality", 5, "Configurable", 4, "Custom", 3, "Not Available", 0, "Either/Or", 0)</f>
        <v>#N/A</v>
      </c>
      <c r="G67" t="e">
        <f>E67*F67</f>
        <v>#N/A</v>
      </c>
    </row>
  </sheetData>
  <sheetProtection algorithmName="SHA-512" hashValue="PMZ5Ic2nE+6SuoEiq+khQbbCfSSIhfXvxPg5jXAlY23RlhZxPo25/n+mqNTmVNYqR2p3oSKs5+yQhhVfcL/YPQ==" saltValue="pPsInSYBr3XgsnbqEegVxg==" spinCount="100000" sheet="1" formatCells="0" formatColumns="0" formatRows="0" insertColumns="0" insertRows="0" insertHyperlinks="0" deleteColumns="0" deleteRows="0" sort="0" autoFilter="0" pivotTables="0"/>
  <dataValidations count="2">
    <dataValidation type="list" allowBlank="1" showInputMessage="1" showErrorMessage="1" sqref="B3:B11 B14:B19 B22:B27 B30:B34 B37:B43 B46:B50 B53:B55 B58:B59 B62:B64 B67" xr:uid="{64934809-8DAA-4557-95A7-AFABECDBEE73}">
      <formula1>Priority</formula1>
    </dataValidation>
    <dataValidation type="list" allowBlank="1" showInputMessage="1" showErrorMessage="1" sqref="C53:C55 C67 C3:C11 C14:C19 C22:C27 C30:C34 C37:C43 C46:C50 C58:C59 C62:C64" xr:uid="{5D00AC91-A6F0-4839-8A4E-E6ABA4EAE08F}">
      <formula1>Response</formula1>
    </dataValidation>
  </dataValidation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B164C-1E29-4773-B443-69B904DCF2B1}">
  <sheetPr>
    <tabColor theme="4"/>
    <pageSetUpPr fitToPage="1"/>
  </sheetPr>
  <dimension ref="A1:G74"/>
  <sheetViews>
    <sheetView zoomScaleNormal="100" workbookViewId="0"/>
  </sheetViews>
  <sheetFormatPr defaultRowHeight="15" x14ac:dyDescent="0.25"/>
  <cols>
    <col min="1" max="1" width="60.7109375" style="2" customWidth="1"/>
    <col min="2" max="2" width="12.7109375" style="2" customWidth="1"/>
    <col min="3" max="3" width="22.5703125" customWidth="1"/>
    <col min="4" max="4" width="40.7109375" customWidth="1"/>
    <col min="5" max="7" width="0" hidden="1" customWidth="1"/>
  </cols>
  <sheetData>
    <row r="1" spans="1:7" s="1" customFormat="1" ht="20.25" thickBot="1" x14ac:dyDescent="0.35">
      <c r="A1" s="5" t="s">
        <v>551</v>
      </c>
      <c r="B1" s="5" t="s">
        <v>15</v>
      </c>
      <c r="C1" s="1" t="s">
        <v>16</v>
      </c>
      <c r="D1" s="1" t="s">
        <v>17</v>
      </c>
      <c r="G1" s="1" t="e">
        <f>SUM(G3:G74)</f>
        <v>#N/A</v>
      </c>
    </row>
    <row r="2" spans="1:7" s="4" customFormat="1" ht="18.75" thickTop="1" thickBot="1" x14ac:dyDescent="0.35">
      <c r="A2" s="3" t="s">
        <v>552</v>
      </c>
      <c r="B2" s="3"/>
    </row>
    <row r="3" spans="1:7" s="2" customFormat="1" ht="15.75" thickTop="1" x14ac:dyDescent="0.25">
      <c r="A3" s="2" t="s">
        <v>1179</v>
      </c>
      <c r="B3" t="s">
        <v>20</v>
      </c>
      <c r="C3" s="9"/>
      <c r="D3" s="12"/>
      <c r="E3" cm="1">
        <f t="array" ref="E3">_xlfn.SWITCH(B3, "Critical", 5, "High", 4, "Medium", 3, "Low", 2, "Future", 1)</f>
        <v>4</v>
      </c>
      <c r="F3" t="e" cm="1">
        <f t="array" ref="F3">_xlfn.SWITCH(C3, "Core Functionality", 5, "Configurable", 4, "Custom", 3, "Not Available", 0, "Either/Or", 0)</f>
        <v>#N/A</v>
      </c>
      <c r="G3" t="e">
        <f>E3*F3</f>
        <v>#N/A</v>
      </c>
    </row>
    <row r="4" spans="1:7" s="2" customFormat="1" ht="30" x14ac:dyDescent="0.25">
      <c r="A4" s="2" t="s">
        <v>1181</v>
      </c>
      <c r="B4" t="s">
        <v>20</v>
      </c>
      <c r="C4" s="9"/>
      <c r="D4" s="12"/>
      <c r="E4" cm="1">
        <f t="array" ref="E4">_xlfn.SWITCH(B4, "Critical", 5, "High", 4, "Medium", 3, "Low", 2, "Future", 1)</f>
        <v>4</v>
      </c>
      <c r="F4" t="e" cm="1">
        <f t="array" ref="F4">_xlfn.SWITCH(C4, "Core Functionality", 5, "Configurable", 4, "Custom", 3, "Not Available", 0, "Either/Or", 0)</f>
        <v>#N/A</v>
      </c>
      <c r="G4" t="e">
        <f>E4*F4</f>
        <v>#N/A</v>
      </c>
    </row>
    <row r="5" spans="1:7" x14ac:dyDescent="0.25">
      <c r="A5"/>
      <c r="B5"/>
      <c r="C5" s="9"/>
      <c r="D5" s="9"/>
    </row>
    <row r="6" spans="1:7" s="4" customFormat="1" ht="18" thickBot="1" x14ac:dyDescent="0.35">
      <c r="A6" s="3" t="s">
        <v>553</v>
      </c>
      <c r="B6" s="3"/>
      <c r="C6" s="11"/>
      <c r="D6" s="11"/>
    </row>
    <row r="7" spans="1:7" ht="15.75" thickTop="1" x14ac:dyDescent="0.25">
      <c r="A7" s="2" t="s">
        <v>554</v>
      </c>
      <c r="B7" t="s">
        <v>20</v>
      </c>
      <c r="C7" s="9"/>
      <c r="D7" s="9"/>
      <c r="E7" cm="1">
        <f t="array" ref="E7">_xlfn.SWITCH(B7, "Critical", 5, "High", 4, "Medium", 3, "Low", 2, "Future", 1)</f>
        <v>4</v>
      </c>
      <c r="F7" t="e" cm="1">
        <f t="array" ref="F7">_xlfn.SWITCH(C7, "Core Functionality", 5, "Configurable", 4, "Custom", 3, "Not Available", 0, "Either/Or", 0)</f>
        <v>#N/A</v>
      </c>
      <c r="G7" t="e">
        <f t="shared" ref="G7:G11" si="0">E7*F7</f>
        <v>#N/A</v>
      </c>
    </row>
    <row r="8" spans="1:7" ht="30" x14ac:dyDescent="0.25">
      <c r="A8" s="2" t="s">
        <v>1185</v>
      </c>
      <c r="B8" t="s">
        <v>26</v>
      </c>
      <c r="C8" s="9"/>
      <c r="D8" s="9"/>
      <c r="E8" cm="1">
        <f t="array" ref="E8">_xlfn.SWITCH(B8, "Critical", 5, "High", 4, "Medium", 3, "Low", 2, "Future", 1)</f>
        <v>3</v>
      </c>
      <c r="F8" t="e" cm="1">
        <f t="array" ref="F8">_xlfn.SWITCH(C8, "Core Functionality", 5, "Configurable", 4, "Custom", 3, "Not Available", 0, "Either/Or", 0)</f>
        <v>#N/A</v>
      </c>
      <c r="G8" t="e">
        <f t="shared" ref="G8" si="1">E8*F8</f>
        <v>#N/A</v>
      </c>
    </row>
    <row r="9" spans="1:7" x14ac:dyDescent="0.25">
      <c r="A9" s="2" t="s">
        <v>1184</v>
      </c>
      <c r="B9" t="s">
        <v>26</v>
      </c>
      <c r="C9" s="9"/>
      <c r="D9" s="9"/>
      <c r="E9" cm="1">
        <f t="array" ref="E9">_xlfn.SWITCH(B9, "Critical", 5, "High", 4, "Medium", 3, "Low", 2, "Future", 1)</f>
        <v>3</v>
      </c>
      <c r="F9" t="e" cm="1">
        <f t="array" ref="F9">_xlfn.SWITCH(C9, "Core Functionality", 5, "Configurable", 4, "Custom", 3, "Not Available", 0, "Either/Or", 0)</f>
        <v>#N/A</v>
      </c>
      <c r="G9" t="e">
        <f t="shared" si="0"/>
        <v>#N/A</v>
      </c>
    </row>
    <row r="10" spans="1:7" ht="30" x14ac:dyDescent="0.25">
      <c r="A10" s="2" t="s">
        <v>1183</v>
      </c>
      <c r="B10" t="s">
        <v>20</v>
      </c>
      <c r="C10" s="9"/>
      <c r="D10" s="9"/>
      <c r="E10" cm="1">
        <f t="array" ref="E10">_xlfn.SWITCH(B10, "Critical", 5, "High", 4, "Medium", 3, "Low", 2, "Future", 1)</f>
        <v>4</v>
      </c>
      <c r="F10" t="e" cm="1">
        <f t="array" ref="F10">_xlfn.SWITCH(C10, "Core Functionality", 5, "Configurable", 4, "Custom", 3, "Not Available", 0, "Either/Or", 0)</f>
        <v>#N/A</v>
      </c>
      <c r="G10" t="e">
        <f t="shared" si="0"/>
        <v>#N/A</v>
      </c>
    </row>
    <row r="11" spans="1:7" ht="30" x14ac:dyDescent="0.25">
      <c r="A11" s="2" t="s">
        <v>555</v>
      </c>
      <c r="B11" t="s">
        <v>20</v>
      </c>
      <c r="C11" s="9"/>
      <c r="D11" s="9"/>
      <c r="E11" cm="1">
        <f t="array" ref="E11">_xlfn.SWITCH(B11, "Critical", 5, "High", 4, "Medium", 3, "Low", 2, "Future", 1)</f>
        <v>4</v>
      </c>
      <c r="F11" t="e" cm="1">
        <f t="array" ref="F11">_xlfn.SWITCH(C11, "Core Functionality", 5, "Configurable", 4, "Custom", 3, "Not Available", 0, "Either/Or", 0)</f>
        <v>#N/A</v>
      </c>
      <c r="G11" t="e">
        <f t="shared" si="0"/>
        <v>#N/A</v>
      </c>
    </row>
    <row r="12" spans="1:7" x14ac:dyDescent="0.25">
      <c r="C12" s="9"/>
      <c r="D12" s="9"/>
    </row>
    <row r="13" spans="1:7" s="4" customFormat="1" ht="18" thickBot="1" x14ac:dyDescent="0.35">
      <c r="A13" s="3" t="s">
        <v>1174</v>
      </c>
      <c r="B13" s="3"/>
      <c r="C13" s="11"/>
      <c r="D13" s="11"/>
    </row>
    <row r="14" spans="1:7" ht="15.75" thickTop="1" x14ac:dyDescent="0.25">
      <c r="A14" s="2" t="s">
        <v>1182</v>
      </c>
      <c r="B14" t="s">
        <v>20</v>
      </c>
      <c r="C14" s="9"/>
      <c r="D14" s="9"/>
      <c r="E14" cm="1">
        <f t="array" ref="E14">_xlfn.SWITCH(B14, "Critical", 5, "High", 4, "Medium", 3, "Low", 2, "Future", 1)</f>
        <v>4</v>
      </c>
      <c r="F14" t="e" cm="1">
        <f t="array" ref="F14">_xlfn.SWITCH(C14, "Core Functionality", 5, "Configurable", 4, "Custom", 3, "Not Available", 0, "Either/Or", 0)</f>
        <v>#N/A</v>
      </c>
      <c r="G14" t="e">
        <f>E14*F14</f>
        <v>#N/A</v>
      </c>
    </row>
    <row r="15" spans="1:7" x14ac:dyDescent="0.25">
      <c r="A15" s="2" t="s">
        <v>1175</v>
      </c>
      <c r="B15" t="s">
        <v>26</v>
      </c>
      <c r="C15" s="9"/>
      <c r="D15" s="9"/>
      <c r="E15" cm="1">
        <f t="array" ref="E15">_xlfn.SWITCH(B15, "Critical", 5, "High", 4, "Medium", 3, "Low", 2, "Future", 1)</f>
        <v>3</v>
      </c>
      <c r="F15" t="e" cm="1">
        <f t="array" ref="F15">_xlfn.SWITCH(C15, "Core Functionality", 5, "Configurable", 4, "Custom", 3, "Not Available", 0, "Either/Or", 0)</f>
        <v>#N/A</v>
      </c>
      <c r="G15" t="e">
        <f>E15*F15</f>
        <v>#N/A</v>
      </c>
    </row>
    <row r="16" spans="1:7" x14ac:dyDescent="0.25">
      <c r="A16" s="2" t="s">
        <v>1176</v>
      </c>
      <c r="B16" t="s">
        <v>26</v>
      </c>
      <c r="C16" s="9"/>
      <c r="D16" s="9"/>
      <c r="E16" cm="1">
        <f t="array" ref="E16">_xlfn.SWITCH(B16, "Critical", 5, "High", 4, "Medium", 3, "Low", 2, "Future", 1)</f>
        <v>3</v>
      </c>
      <c r="F16" t="e" cm="1">
        <f t="array" ref="F16">_xlfn.SWITCH(C16, "Core Functionality", 5, "Configurable", 4, "Custom", 3, "Not Available", 0, "Either/Or", 0)</f>
        <v>#N/A</v>
      </c>
      <c r="G16" t="e">
        <f>E16*F16</f>
        <v>#N/A</v>
      </c>
    </row>
    <row r="17" spans="1:7" ht="30" x14ac:dyDescent="0.25">
      <c r="A17" s="2" t="s">
        <v>1189</v>
      </c>
      <c r="B17" t="s">
        <v>20</v>
      </c>
      <c r="C17" s="9"/>
      <c r="D17" s="9"/>
      <c r="E17" cm="1">
        <f t="array" ref="E17">_xlfn.SWITCH(B17, "Critical", 5, "High", 4, "Medium", 3, "Low", 2, "Future", 1)</f>
        <v>4</v>
      </c>
      <c r="F17" t="e" cm="1">
        <f t="array" ref="F17">_xlfn.SWITCH(C17, "Core Functionality", 5, "Configurable", 4, "Custom", 3, "Not Available", 0, "Either/Or", 0)</f>
        <v>#N/A</v>
      </c>
      <c r="G17" t="e">
        <f>E17*F17</f>
        <v>#N/A</v>
      </c>
    </row>
    <row r="18" spans="1:7" x14ac:dyDescent="0.25">
      <c r="A18" s="2" t="s">
        <v>556</v>
      </c>
      <c r="B18" t="s">
        <v>26</v>
      </c>
      <c r="C18" s="9"/>
      <c r="D18" s="9"/>
      <c r="E18" cm="1">
        <f t="array" ref="E18">_xlfn.SWITCH(B18, "Critical", 5, "High", 4, "Medium", 3, "Low", 2, "Future", 1)</f>
        <v>3</v>
      </c>
      <c r="F18" t="e" cm="1">
        <f t="array" ref="F18">_xlfn.SWITCH(C18, "Core Functionality", 5, "Configurable", 4, "Custom", 3, "Not Available", 0, "Either/Or", 0)</f>
        <v>#N/A</v>
      </c>
      <c r="G18" t="e">
        <f>E18*F18</f>
        <v>#N/A</v>
      </c>
    </row>
    <row r="19" spans="1:7" x14ac:dyDescent="0.25">
      <c r="C19" s="9"/>
      <c r="D19" s="9"/>
    </row>
    <row r="20" spans="1:7" s="4" customFormat="1" ht="18" thickBot="1" x14ac:dyDescent="0.35">
      <c r="A20" s="4" t="s">
        <v>557</v>
      </c>
      <c r="B20" s="3"/>
      <c r="C20" s="11"/>
      <c r="D20" s="11"/>
    </row>
    <row r="21" spans="1:7" ht="45.75" thickTop="1" x14ac:dyDescent="0.25">
      <c r="A21" s="2" t="s">
        <v>558</v>
      </c>
      <c r="B21" t="s">
        <v>568</v>
      </c>
      <c r="C21" s="9"/>
      <c r="D21" s="9"/>
      <c r="E21" cm="1">
        <f t="array" ref="E21">_xlfn.SWITCH(B21, "Critical", 5, "High", 4, "Medium", 3, "Low", 2, "Future", 1)</f>
        <v>1</v>
      </c>
      <c r="F21" t="e" cm="1">
        <f t="array" ref="F21">_xlfn.SWITCH(C21, "Core Functionality", 5, "Configurable", 4, "Custom", 3, "Not Available", 0, "Either/Or", 0)</f>
        <v>#N/A</v>
      </c>
      <c r="G21" t="e">
        <f>E21*F21</f>
        <v>#N/A</v>
      </c>
    </row>
    <row r="22" spans="1:7" x14ac:dyDescent="0.25">
      <c r="C22" s="9"/>
      <c r="D22" s="9"/>
    </row>
    <row r="23" spans="1:7" s="4" customFormat="1" ht="18" thickBot="1" x14ac:dyDescent="0.35">
      <c r="A23" s="3" t="s">
        <v>559</v>
      </c>
      <c r="B23" s="3"/>
      <c r="C23" s="11"/>
      <c r="D23" s="11"/>
    </row>
    <row r="24" spans="1:7" ht="15.75" thickTop="1" x14ac:dyDescent="0.25">
      <c r="A24" s="2" t="s">
        <v>560</v>
      </c>
      <c r="B24" t="s">
        <v>48</v>
      </c>
      <c r="C24" s="9"/>
      <c r="D24" s="9"/>
      <c r="E24" cm="1">
        <f t="array" ref="E24">_xlfn.SWITCH(B24, "Critical", 5, "High", 4, "Medium", 3, "Low", 2, "Future", 1)</f>
        <v>2</v>
      </c>
      <c r="F24" t="e" cm="1">
        <f t="array" ref="F24">_xlfn.SWITCH(C24, "Core Functionality", 5, "Configurable", 4, "Custom", 3, "Not Available", 0, "Either/Or", 0)</f>
        <v>#N/A</v>
      </c>
      <c r="G24" t="e">
        <f>E24*F24</f>
        <v>#N/A</v>
      </c>
    </row>
    <row r="25" spans="1:7" x14ac:dyDescent="0.25">
      <c r="A25" s="2" t="s">
        <v>561</v>
      </c>
      <c r="B25" t="s">
        <v>48</v>
      </c>
      <c r="C25" s="9"/>
      <c r="D25" s="9"/>
      <c r="E25" cm="1">
        <f t="array" ref="E25">_xlfn.SWITCH(B25, "Critical", 5, "High", 4, "Medium", 3, "Low", 2, "Future", 1)</f>
        <v>2</v>
      </c>
      <c r="F25" t="e" cm="1">
        <f t="array" ref="F25">_xlfn.SWITCH(C25, "Core Functionality", 5, "Configurable", 4, "Custom", 3, "Not Available", 0, "Either/Or", 0)</f>
        <v>#N/A</v>
      </c>
      <c r="G25" t="e">
        <f>E25*F25</f>
        <v>#N/A</v>
      </c>
    </row>
    <row r="26" spans="1:7" x14ac:dyDescent="0.25">
      <c r="A26" s="2" t="s">
        <v>562</v>
      </c>
      <c r="B26" t="s">
        <v>48</v>
      </c>
      <c r="C26" s="9"/>
      <c r="D26" s="9"/>
      <c r="E26" cm="1">
        <f t="array" ref="E26">_xlfn.SWITCH(B26, "Critical", 5, "High", 4, "Medium", 3, "Low", 2, "Future", 1)</f>
        <v>2</v>
      </c>
      <c r="F26" t="e" cm="1">
        <f t="array" ref="F26">_xlfn.SWITCH(C26, "Core Functionality", 5, "Configurable", 4, "Custom", 3, "Not Available", 0, "Either/Or", 0)</f>
        <v>#N/A</v>
      </c>
      <c r="G26" t="e">
        <f>E26*F26</f>
        <v>#N/A</v>
      </c>
    </row>
    <row r="27" spans="1:7" x14ac:dyDescent="0.25">
      <c r="C27" s="9"/>
      <c r="D27" s="9"/>
    </row>
    <row r="28" spans="1:7" s="4" customFormat="1" ht="18" thickBot="1" x14ac:dyDescent="0.35">
      <c r="A28" s="3" t="s">
        <v>563</v>
      </c>
      <c r="B28" s="3"/>
      <c r="C28" s="11"/>
      <c r="D28" s="11"/>
    </row>
    <row r="29" spans="1:7" ht="15.75" thickTop="1" x14ac:dyDescent="0.25">
      <c r="A29" s="2" t="s">
        <v>1186</v>
      </c>
      <c r="B29" t="s">
        <v>26</v>
      </c>
      <c r="C29" s="9"/>
      <c r="D29" s="9"/>
      <c r="E29" cm="1">
        <f t="array" ref="E29">_xlfn.SWITCH(B29, "Critical", 5, "High", 4, "Medium", 3, "Low", 2, "Future", 1)</f>
        <v>3</v>
      </c>
      <c r="F29" t="e" cm="1">
        <f t="array" ref="F29">_xlfn.SWITCH(C29, "Core Functionality", 5, "Configurable", 4, "Custom", 3, "Not Available", 0, "Either/Or", 0)</f>
        <v>#N/A</v>
      </c>
      <c r="G29" t="e">
        <f>E29*F29</f>
        <v>#N/A</v>
      </c>
    </row>
    <row r="30" spans="1:7" x14ac:dyDescent="0.25">
      <c r="A30" s="2" t="s">
        <v>564</v>
      </c>
      <c r="B30" t="s">
        <v>26</v>
      </c>
      <c r="C30" s="9"/>
      <c r="D30" s="9"/>
      <c r="E30" cm="1">
        <f t="array" ref="E30">_xlfn.SWITCH(B30, "Critical", 5, "High", 4, "Medium", 3, "Low", 2, "Future", 1)</f>
        <v>3</v>
      </c>
      <c r="F30" t="e" cm="1">
        <f t="array" ref="F30">_xlfn.SWITCH(C30, "Core Functionality", 5, "Configurable", 4, "Custom", 3, "Not Available", 0, "Either/Or", 0)</f>
        <v>#N/A</v>
      </c>
      <c r="G30" t="e">
        <f>E30*F30</f>
        <v>#N/A</v>
      </c>
    </row>
    <row r="31" spans="1:7" x14ac:dyDescent="0.25">
      <c r="A31" s="2" t="s">
        <v>565</v>
      </c>
      <c r="B31" t="s">
        <v>26</v>
      </c>
      <c r="C31" s="9"/>
      <c r="D31" s="9"/>
      <c r="E31" cm="1">
        <f t="array" ref="E31">_xlfn.SWITCH(B31, "Critical", 5, "High", 4, "Medium", 3, "Low", 2, "Future", 1)</f>
        <v>3</v>
      </c>
      <c r="F31" t="e" cm="1">
        <f t="array" ref="F31">_xlfn.SWITCH(C31, "Core Functionality", 5, "Configurable", 4, "Custom", 3, "Not Available", 0, "Either/Or", 0)</f>
        <v>#N/A</v>
      </c>
      <c r="G31" t="e">
        <f>E31*F31</f>
        <v>#N/A</v>
      </c>
    </row>
    <row r="32" spans="1:7" x14ac:dyDescent="0.25">
      <c r="C32" s="9"/>
      <c r="D32" s="9"/>
    </row>
    <row r="33" spans="1:7" s="4" customFormat="1" ht="18" thickBot="1" x14ac:dyDescent="0.35">
      <c r="A33" s="3" t="s">
        <v>566</v>
      </c>
      <c r="B33" s="3"/>
      <c r="C33" s="11"/>
      <c r="D33" s="11"/>
    </row>
    <row r="34" spans="1:7" ht="30.75" thickTop="1" x14ac:dyDescent="0.25">
      <c r="A34" s="2" t="s">
        <v>567</v>
      </c>
      <c r="B34" t="s">
        <v>568</v>
      </c>
      <c r="C34" s="9"/>
      <c r="D34" s="9"/>
      <c r="E34" cm="1">
        <f t="array" ref="E34">_xlfn.SWITCH(B34, "Critical", 5, "High", 4, "Medium", 3, "Low", 2, "Future", 1)</f>
        <v>1</v>
      </c>
      <c r="F34" t="e" cm="1">
        <f t="array" ref="F34">_xlfn.SWITCH(C34, "Core Functionality", 5, "Configurable", 4, "Custom", 3, "Not Available", 0, "Either/Or", 0)</f>
        <v>#N/A</v>
      </c>
      <c r="G34" t="e">
        <f>E34*F34</f>
        <v>#N/A</v>
      </c>
    </row>
    <row r="35" spans="1:7" x14ac:dyDescent="0.25">
      <c r="C35" s="9"/>
      <c r="D35" s="9"/>
    </row>
    <row r="36" spans="1:7" s="4" customFormat="1" ht="18" thickBot="1" x14ac:dyDescent="0.35">
      <c r="A36" s="4" t="s">
        <v>569</v>
      </c>
      <c r="B36" s="3"/>
      <c r="C36" s="11"/>
      <c r="D36" s="11"/>
    </row>
    <row r="37" spans="1:7" ht="15.75" thickTop="1" x14ac:dyDescent="0.25">
      <c r="A37" s="2" t="s">
        <v>570</v>
      </c>
      <c r="B37" t="s">
        <v>26</v>
      </c>
      <c r="C37" s="9"/>
      <c r="D37" s="9"/>
      <c r="E37" cm="1">
        <f t="array" ref="E37">_xlfn.SWITCH(B37, "Critical", 5, "High", 4, "Medium", 3, "Low", 2, "Future", 1)</f>
        <v>3</v>
      </c>
      <c r="F37" t="e" cm="1">
        <f t="array" ref="F37">_xlfn.SWITCH(C37, "Core Functionality", 5, "Configurable", 4, "Custom", 3, "Not Available", 0, "Either/Or", 0)</f>
        <v>#N/A</v>
      </c>
      <c r="G37" t="e">
        <f>E37*F37</f>
        <v>#N/A</v>
      </c>
    </row>
    <row r="38" spans="1:7" x14ac:dyDescent="0.25">
      <c r="A38" s="2" t="s">
        <v>571</v>
      </c>
      <c r="B38" t="s">
        <v>26</v>
      </c>
      <c r="C38" s="9"/>
      <c r="D38" s="9"/>
      <c r="E38" cm="1">
        <f t="array" ref="E38">_xlfn.SWITCH(B38, "Critical", 5, "High", 4, "Medium", 3, "Low", 2, "Future", 1)</f>
        <v>3</v>
      </c>
      <c r="F38" t="e" cm="1">
        <f t="array" ref="F38">_xlfn.SWITCH(C38, "Core Functionality", 5, "Configurable", 4, "Custom", 3, "Not Available", 0, "Either/Or", 0)</f>
        <v>#N/A</v>
      </c>
      <c r="G38" t="e">
        <f>E38*F38</f>
        <v>#N/A</v>
      </c>
    </row>
    <row r="39" spans="1:7" ht="30" x14ac:dyDescent="0.25">
      <c r="A39" s="2" t="s">
        <v>1187</v>
      </c>
      <c r="B39" t="s">
        <v>20</v>
      </c>
      <c r="C39" s="9"/>
      <c r="D39" s="9"/>
      <c r="E39" cm="1">
        <f t="array" ref="E39">_xlfn.SWITCH(B39, "Critical", 5, "High", 4, "Medium", 3, "Low", 2, "Future", 1)</f>
        <v>4</v>
      </c>
      <c r="F39" t="e" cm="1">
        <f t="array" ref="F39">_xlfn.SWITCH(C39, "Core Functionality", 5, "Configurable", 4, "Custom", 3, "Not Available", 0, "Either/Or", 0)</f>
        <v>#N/A</v>
      </c>
      <c r="G39" t="e">
        <f>E39*F39</f>
        <v>#N/A</v>
      </c>
    </row>
    <row r="40" spans="1:7" x14ac:dyDescent="0.25">
      <c r="A40" s="2" t="s">
        <v>1188</v>
      </c>
      <c r="B40" t="s">
        <v>26</v>
      </c>
      <c r="C40" s="9"/>
      <c r="D40" s="9"/>
      <c r="E40" cm="1">
        <f t="array" ref="E40">_xlfn.SWITCH(B40, "Critical", 5, "High", 4, "Medium", 3, "Low", 2, "Future", 1)</f>
        <v>3</v>
      </c>
      <c r="F40" t="e" cm="1">
        <f t="array" ref="F40">_xlfn.SWITCH(C40, "Core Functionality", 5, "Configurable", 4, "Custom", 3, "Not Available", 0, "Either/Or", 0)</f>
        <v>#N/A</v>
      </c>
      <c r="G40" t="e">
        <f>E40*F40</f>
        <v>#N/A</v>
      </c>
    </row>
    <row r="41" spans="1:7" ht="30" x14ac:dyDescent="0.25">
      <c r="A41" s="2" t="s">
        <v>1191</v>
      </c>
      <c r="B41" t="s">
        <v>26</v>
      </c>
      <c r="C41" s="9"/>
      <c r="D41" s="9"/>
      <c r="E41" cm="1">
        <f t="array" ref="E41">_xlfn.SWITCH(B41, "Critical", 5, "High", 4, "Medium", 3, "Low", 2, "Future", 1)</f>
        <v>3</v>
      </c>
      <c r="F41" t="e" cm="1">
        <f t="array" ref="F41">_xlfn.SWITCH(C41, "Core Functionality", 5, "Configurable", 4, "Custom", 3, "Not Available", 0, "Either/Or", 0)</f>
        <v>#N/A</v>
      </c>
      <c r="G41" t="e">
        <f>E41*F41</f>
        <v>#N/A</v>
      </c>
    </row>
    <row r="42" spans="1:7" x14ac:dyDescent="0.25">
      <c r="C42" s="9"/>
      <c r="D42" s="9"/>
    </row>
    <row r="43" spans="1:7" s="4" customFormat="1" ht="18" thickBot="1" x14ac:dyDescent="0.35">
      <c r="A43" s="4" t="s">
        <v>572</v>
      </c>
      <c r="B43" s="3"/>
      <c r="C43" s="11"/>
      <c r="D43" s="11"/>
    </row>
    <row r="44" spans="1:7" ht="15.75" thickTop="1" x14ac:dyDescent="0.25">
      <c r="A44" s="2" t="s">
        <v>573</v>
      </c>
      <c r="B44" t="s">
        <v>20</v>
      </c>
      <c r="C44" s="9"/>
      <c r="D44" s="9"/>
      <c r="E44" cm="1">
        <f t="array" ref="E44">_xlfn.SWITCH(B44, "Critical", 5, "High", 4, "Medium", 3, "Low", 2, "Future", 1)</f>
        <v>4</v>
      </c>
      <c r="F44" t="e" cm="1">
        <f t="array" ref="F44">_xlfn.SWITCH(C44, "Core Functionality", 5, "Configurable", 4, "Custom", 3, "Not Available", 0, "Either/Or", 0)</f>
        <v>#N/A</v>
      </c>
      <c r="G44" t="e">
        <f>E44*F44</f>
        <v>#N/A</v>
      </c>
    </row>
    <row r="45" spans="1:7" x14ac:dyDescent="0.25">
      <c r="A45" s="2" t="s">
        <v>574</v>
      </c>
      <c r="B45" t="s">
        <v>20</v>
      </c>
      <c r="C45" s="9"/>
      <c r="D45" s="9"/>
      <c r="E45" cm="1">
        <f t="array" ref="E45">_xlfn.SWITCH(B45, "Critical", 5, "High", 4, "Medium", 3, "Low", 2, "Future", 1)</f>
        <v>4</v>
      </c>
      <c r="F45" t="e" cm="1">
        <f t="array" ref="F45">_xlfn.SWITCH(C45, "Core Functionality", 5, "Configurable", 4, "Custom", 3, "Not Available", 0, "Either/Or", 0)</f>
        <v>#N/A</v>
      </c>
      <c r="G45" t="e">
        <f>E45*F45</f>
        <v>#N/A</v>
      </c>
    </row>
    <row r="46" spans="1:7" x14ac:dyDescent="0.25">
      <c r="A46" s="2" t="s">
        <v>575</v>
      </c>
      <c r="B46" t="s">
        <v>48</v>
      </c>
      <c r="C46" s="9"/>
      <c r="D46" s="9"/>
      <c r="E46" cm="1">
        <f t="array" ref="E46">_xlfn.SWITCH(B46, "Critical", 5, "High", 4, "Medium", 3, "Low", 2, "Future", 1)</f>
        <v>2</v>
      </c>
      <c r="F46" t="e" cm="1">
        <f t="array" ref="F46">_xlfn.SWITCH(C46, "Core Functionality", 5, "Configurable", 4, "Custom", 3, "Not Available", 0, "Either/Or", 0)</f>
        <v>#N/A</v>
      </c>
      <c r="G46" t="e">
        <f>E46*F46</f>
        <v>#N/A</v>
      </c>
    </row>
    <row r="47" spans="1:7" x14ac:dyDescent="0.25">
      <c r="C47" s="9"/>
      <c r="D47" s="9"/>
    </row>
    <row r="48" spans="1:7" s="4" customFormat="1" ht="18" thickBot="1" x14ac:dyDescent="0.35">
      <c r="A48" s="4" t="s">
        <v>576</v>
      </c>
      <c r="B48" s="3"/>
      <c r="C48" s="11"/>
      <c r="D48" s="11"/>
    </row>
    <row r="49" spans="1:7" ht="15.75" thickTop="1" x14ac:dyDescent="0.25">
      <c r="A49" s="2" t="s">
        <v>577</v>
      </c>
      <c r="B49" t="s">
        <v>568</v>
      </c>
      <c r="C49" s="9"/>
      <c r="D49" s="9"/>
      <c r="E49" cm="1">
        <f t="array" ref="E49">_xlfn.SWITCH(B49, "Critical", 5, "High", 4, "Medium", 3, "Low", 2, "Future", 1)</f>
        <v>1</v>
      </c>
      <c r="F49" t="e" cm="1">
        <f t="array" ref="F49">_xlfn.SWITCH(C49, "Core Functionality", 5, "Configurable", 4, "Custom", 3, "Not Available", 0, "Either/Or", 0)</f>
        <v>#N/A</v>
      </c>
      <c r="G49" t="e">
        <f>E49*F49</f>
        <v>#N/A</v>
      </c>
    </row>
    <row r="50" spans="1:7" x14ac:dyDescent="0.25">
      <c r="A50" s="2" t="s">
        <v>578</v>
      </c>
      <c r="B50" t="s">
        <v>568</v>
      </c>
      <c r="C50" s="9"/>
      <c r="D50" s="9"/>
      <c r="E50" cm="1">
        <f t="array" ref="E50">_xlfn.SWITCH(B50, "Critical", 5, "High", 4, "Medium", 3, "Low", 2, "Future", 1)</f>
        <v>1</v>
      </c>
      <c r="F50" t="e" cm="1">
        <f t="array" ref="F50">_xlfn.SWITCH(C50, "Core Functionality", 5, "Configurable", 4, "Custom", 3, "Not Available", 0, "Either/Or", 0)</f>
        <v>#N/A</v>
      </c>
      <c r="G50" t="e">
        <f>E50*F50</f>
        <v>#N/A</v>
      </c>
    </row>
    <row r="51" spans="1:7" x14ac:dyDescent="0.25">
      <c r="A51" s="2" t="s">
        <v>579</v>
      </c>
      <c r="B51" t="s">
        <v>568</v>
      </c>
      <c r="C51" s="9"/>
      <c r="D51" s="9"/>
      <c r="E51" cm="1">
        <f t="array" ref="E51">_xlfn.SWITCH(B51, "Critical", 5, "High", 4, "Medium", 3, "Low", 2, "Future", 1)</f>
        <v>1</v>
      </c>
      <c r="F51" t="e" cm="1">
        <f t="array" ref="F51">_xlfn.SWITCH(C51, "Core Functionality", 5, "Configurable", 4, "Custom", 3, "Not Available", 0, "Either/Or", 0)</f>
        <v>#N/A</v>
      </c>
      <c r="G51" t="e">
        <f>E51*F51</f>
        <v>#N/A</v>
      </c>
    </row>
    <row r="52" spans="1:7" x14ac:dyDescent="0.25">
      <c r="C52" s="9"/>
      <c r="D52" s="9"/>
    </row>
    <row r="53" spans="1:7" s="4" customFormat="1" ht="18" thickBot="1" x14ac:dyDescent="0.35">
      <c r="A53" s="3" t="s">
        <v>240</v>
      </c>
      <c r="B53" s="3"/>
      <c r="C53" s="11"/>
      <c r="D53" s="11"/>
    </row>
    <row r="54" spans="1:7" ht="15.75" thickTop="1" x14ac:dyDescent="0.25">
      <c r="A54" s="2" t="s">
        <v>1190</v>
      </c>
      <c r="B54" t="s">
        <v>20</v>
      </c>
      <c r="C54" s="9"/>
      <c r="D54" s="9"/>
      <c r="E54" cm="1">
        <f t="array" ref="E54">_xlfn.SWITCH(B54, "Critical", 5, "High", 4, "Medium", 3, "Low", 2, "Future", 1)</f>
        <v>4</v>
      </c>
      <c r="F54" t="e" cm="1">
        <f t="array" ref="F54">_xlfn.SWITCH(C54, "Core Functionality", 5, "Configurable", 4, "Custom", 3, "Not Available", 0, "Either/Or", 0)</f>
        <v>#N/A</v>
      </c>
      <c r="G54" t="e">
        <f>E54*F54</f>
        <v>#N/A</v>
      </c>
    </row>
    <row r="55" spans="1:7" x14ac:dyDescent="0.25">
      <c r="A55" s="2" t="s">
        <v>580</v>
      </c>
      <c r="B55" t="s">
        <v>20</v>
      </c>
      <c r="C55" s="9"/>
      <c r="D55" s="9"/>
      <c r="E55" cm="1">
        <f t="array" ref="E55">_xlfn.SWITCH(B55, "Critical", 5, "High", 4, "Medium", 3, "Low", 2, "Future", 1)</f>
        <v>4</v>
      </c>
      <c r="F55" t="e" cm="1">
        <f t="array" ref="F55">_xlfn.SWITCH(C55, "Core Functionality", 5, "Configurable", 4, "Custom", 3, "Not Available", 0, "Either/Or", 0)</f>
        <v>#N/A</v>
      </c>
      <c r="G55" t="e">
        <f>E55*F55</f>
        <v>#N/A</v>
      </c>
    </row>
    <row r="56" spans="1:7" x14ac:dyDescent="0.25">
      <c r="C56" s="9"/>
      <c r="D56" s="9"/>
    </row>
    <row r="57" spans="1:7" s="4" customFormat="1" ht="18" thickBot="1" x14ac:dyDescent="0.35">
      <c r="A57" s="3" t="s">
        <v>323</v>
      </c>
      <c r="B57" s="3"/>
      <c r="C57" s="11"/>
      <c r="D57" s="11"/>
    </row>
    <row r="58" spans="1:7" ht="15.75" thickTop="1" x14ac:dyDescent="0.25">
      <c r="A58" s="2" t="s">
        <v>1177</v>
      </c>
      <c r="B58" t="s">
        <v>20</v>
      </c>
      <c r="C58" s="9"/>
      <c r="D58" s="9"/>
      <c r="E58" cm="1">
        <f t="array" ref="E58">_xlfn.SWITCH(B58, "Critical", 5, "High", 4, "Medium", 3, "Low", 2, "Future", 1)</f>
        <v>4</v>
      </c>
      <c r="F58" t="e" cm="1">
        <f t="array" ref="F58">_xlfn.SWITCH(C58, "Core Functionality", 5, "Configurable", 4, "Custom", 3, "Not Available", 0, "Either/Or", 0)</f>
        <v>#N/A</v>
      </c>
      <c r="G58" t="e">
        <f>E58*F58</f>
        <v>#N/A</v>
      </c>
    </row>
    <row r="59" spans="1:7" x14ac:dyDescent="0.25">
      <c r="A59" s="2" t="s">
        <v>1178</v>
      </c>
      <c r="B59" t="s">
        <v>20</v>
      </c>
      <c r="C59" s="9"/>
      <c r="D59" s="9"/>
      <c r="E59" cm="1">
        <f t="array" ref="E59">_xlfn.SWITCH(B59, "Critical", 5, "High", 4, "Medium", 3, "Low", 2, "Future", 1)</f>
        <v>4</v>
      </c>
      <c r="F59" t="e" cm="1">
        <f t="array" ref="F59">_xlfn.SWITCH(C59, "Core Functionality", 5, "Configurable", 4, "Custom", 3, "Not Available", 0, "Either/Or", 0)</f>
        <v>#N/A</v>
      </c>
      <c r="G59" t="e">
        <f>E59*F59</f>
        <v>#N/A</v>
      </c>
    </row>
    <row r="60" spans="1:7" x14ac:dyDescent="0.25">
      <c r="A60" s="2" t="s">
        <v>1180</v>
      </c>
      <c r="B60" t="s">
        <v>20</v>
      </c>
      <c r="C60" s="9"/>
      <c r="D60" s="9"/>
      <c r="E60" cm="1">
        <f t="array" ref="E60">_xlfn.SWITCH(B60, "Critical", 5, "High", 4, "Medium", 3, "Low", 2, "Future", 1)</f>
        <v>4</v>
      </c>
      <c r="F60" t="e" cm="1">
        <f t="array" ref="F60">_xlfn.SWITCH(C60, "Core Functionality", 5, "Configurable", 4, "Custom", 3, "Not Available", 0, "Either/Or", 0)</f>
        <v>#N/A</v>
      </c>
      <c r="G60" t="e">
        <f>E60*F60</f>
        <v>#N/A</v>
      </c>
    </row>
    <row r="61" spans="1:7" x14ac:dyDescent="0.25">
      <c r="C61" s="9"/>
      <c r="D61" s="9"/>
    </row>
    <row r="62" spans="1:7" s="4" customFormat="1" ht="18" thickBot="1" x14ac:dyDescent="0.35">
      <c r="A62" s="3" t="s">
        <v>324</v>
      </c>
      <c r="B62" s="3"/>
      <c r="C62" s="11"/>
      <c r="D62" s="11"/>
    </row>
    <row r="63" spans="1:7" ht="15.75" thickTop="1" x14ac:dyDescent="0.25">
      <c r="A63" s="2" t="s">
        <v>581</v>
      </c>
      <c r="B63" t="s">
        <v>20</v>
      </c>
      <c r="C63" s="9"/>
      <c r="D63" s="9"/>
      <c r="E63" cm="1">
        <f t="array" ref="E63">_xlfn.SWITCH(B63, "Critical", 5, "High", 4, "Medium", 3, "Low", 2, "Future", 1)</f>
        <v>4</v>
      </c>
      <c r="F63" t="e" cm="1">
        <f t="array" ref="F63">_xlfn.SWITCH(C63, "Core Functionality", 5, "Configurable", 4, "Custom", 3, "Not Available", 0, "Either/Or", 0)</f>
        <v>#N/A</v>
      </c>
      <c r="G63" t="e">
        <f>E63*F63</f>
        <v>#N/A</v>
      </c>
    </row>
    <row r="64" spans="1:7" x14ac:dyDescent="0.25">
      <c r="C64" s="9"/>
      <c r="D64" s="9"/>
    </row>
    <row r="65" spans="1:7" s="4" customFormat="1" ht="18" thickBot="1" x14ac:dyDescent="0.35">
      <c r="A65" s="3" t="s">
        <v>288</v>
      </c>
      <c r="B65" s="3"/>
      <c r="C65" s="11"/>
      <c r="D65" s="11"/>
    </row>
    <row r="66" spans="1:7" ht="30.75" thickTop="1" x14ac:dyDescent="0.25">
      <c r="A66" s="2" t="s">
        <v>582</v>
      </c>
      <c r="B66" t="s">
        <v>20</v>
      </c>
      <c r="C66" s="9"/>
      <c r="D66" s="9"/>
      <c r="E66" cm="1">
        <f t="array" ref="E66">_xlfn.SWITCH(B66, "Critical", 5, "High", 4, "Medium", 3, "Low", 2, "Future", 1)</f>
        <v>4</v>
      </c>
      <c r="F66" t="e" cm="1">
        <f t="array" ref="F66">_xlfn.SWITCH(C66, "Core Functionality", 5, "Configurable", 4, "Custom", 3, "Not Available", 0, "Either/Or", 0)</f>
        <v>#N/A</v>
      </c>
      <c r="G66" t="e">
        <f>E66*F66</f>
        <v>#N/A</v>
      </c>
    </row>
    <row r="67" spans="1:7" x14ac:dyDescent="0.25">
      <c r="C67" s="9"/>
      <c r="D67" s="9"/>
    </row>
    <row r="68" spans="1:7" s="4" customFormat="1" ht="18" thickBot="1" x14ac:dyDescent="0.35">
      <c r="A68" s="3" t="s">
        <v>583</v>
      </c>
      <c r="B68" s="3"/>
      <c r="C68" s="11"/>
      <c r="D68" s="11"/>
    </row>
    <row r="69" spans="1:7" ht="30.75" thickTop="1" x14ac:dyDescent="0.25">
      <c r="A69" s="2" t="s">
        <v>584</v>
      </c>
      <c r="B69" t="s">
        <v>48</v>
      </c>
      <c r="C69" s="9"/>
      <c r="D69" s="9"/>
      <c r="E69" cm="1">
        <f t="array" ref="E69">_xlfn.SWITCH(B69, "Critical", 5, "High", 4, "Medium", 3, "Low", 2, "Future", 1)</f>
        <v>2</v>
      </c>
      <c r="F69" t="e" cm="1">
        <f t="array" ref="F69">_xlfn.SWITCH(C69, "Core Functionality", 5, "Configurable", 4, "Custom", 3, "Not Available", 0, "Either/Or", 0)</f>
        <v>#N/A</v>
      </c>
      <c r="G69" t="e">
        <f t="shared" ref="G69:G74" si="2">E69*F69</f>
        <v>#N/A</v>
      </c>
    </row>
    <row r="70" spans="1:7" x14ac:dyDescent="0.25">
      <c r="A70" s="2" t="s">
        <v>585</v>
      </c>
      <c r="B70" t="s">
        <v>48</v>
      </c>
      <c r="C70" s="9"/>
      <c r="D70" s="9"/>
      <c r="E70" cm="1">
        <f t="array" ref="E70">_xlfn.SWITCH(B70, "Critical", 5, "High", 4, "Medium", 3, "Low", 2, "Future", 1)</f>
        <v>2</v>
      </c>
      <c r="F70" t="e" cm="1">
        <f t="array" ref="F70">_xlfn.SWITCH(C70, "Core Functionality", 5, "Configurable", 4, "Custom", 3, "Not Available", 0, "Either/Or", 0)</f>
        <v>#N/A</v>
      </c>
      <c r="G70" t="e">
        <f t="shared" si="2"/>
        <v>#N/A</v>
      </c>
    </row>
    <row r="71" spans="1:7" x14ac:dyDescent="0.25">
      <c r="A71" s="2" t="s">
        <v>586</v>
      </c>
      <c r="B71" t="s">
        <v>48</v>
      </c>
      <c r="C71" s="9"/>
      <c r="D71" s="9"/>
      <c r="E71" cm="1">
        <f t="array" ref="E71">_xlfn.SWITCH(B71, "Critical", 5, "High", 4, "Medium", 3, "Low", 2, "Future", 1)</f>
        <v>2</v>
      </c>
      <c r="F71" t="e" cm="1">
        <f t="array" ref="F71">_xlfn.SWITCH(C71, "Core Functionality", 5, "Configurable", 4, "Custom", 3, "Not Available", 0, "Either/Or", 0)</f>
        <v>#N/A</v>
      </c>
      <c r="G71" t="e">
        <f t="shared" si="2"/>
        <v>#N/A</v>
      </c>
    </row>
    <row r="72" spans="1:7" x14ac:dyDescent="0.25">
      <c r="A72" s="2" t="s">
        <v>587</v>
      </c>
      <c r="B72" t="s">
        <v>48</v>
      </c>
      <c r="C72" s="9"/>
      <c r="D72" s="9"/>
      <c r="E72" cm="1">
        <f t="array" ref="E72">_xlfn.SWITCH(B72, "Critical", 5, "High", 4, "Medium", 3, "Low", 2, "Future", 1)</f>
        <v>2</v>
      </c>
      <c r="F72" t="e" cm="1">
        <f t="array" ref="F72">_xlfn.SWITCH(C72, "Core Functionality", 5, "Configurable", 4, "Custom", 3, "Not Available", 0, "Either/Or", 0)</f>
        <v>#N/A</v>
      </c>
      <c r="G72" t="e">
        <f t="shared" si="2"/>
        <v>#N/A</v>
      </c>
    </row>
    <row r="73" spans="1:7" ht="30" x14ac:dyDescent="0.25">
      <c r="A73" s="2" t="s">
        <v>588</v>
      </c>
      <c r="B73" t="s">
        <v>48</v>
      </c>
      <c r="C73" s="9"/>
      <c r="D73" s="9"/>
      <c r="E73" cm="1">
        <f t="array" ref="E73">_xlfn.SWITCH(B73, "Critical", 5, "High", 4, "Medium", 3, "Low", 2, "Future", 1)</f>
        <v>2</v>
      </c>
      <c r="F73" t="e" cm="1">
        <f t="array" ref="F73">_xlfn.SWITCH(C73, "Core Functionality", 5, "Configurable", 4, "Custom", 3, "Not Available", 0, "Either/Or", 0)</f>
        <v>#N/A</v>
      </c>
      <c r="G73" t="e">
        <f t="shared" si="2"/>
        <v>#N/A</v>
      </c>
    </row>
    <row r="74" spans="1:7" ht="30" x14ac:dyDescent="0.25">
      <c r="A74" s="2" t="s">
        <v>589</v>
      </c>
      <c r="B74" t="s">
        <v>48</v>
      </c>
      <c r="C74" s="9"/>
      <c r="D74" s="9"/>
      <c r="E74" cm="1">
        <f t="array" ref="E74">_xlfn.SWITCH(B74, "Critical", 5, "High", 4, "Medium", 3, "Low", 2, "Future", 1)</f>
        <v>2</v>
      </c>
      <c r="F74" t="e" cm="1">
        <f t="array" ref="F74">_xlfn.SWITCH(C74, "Core Functionality", 5, "Configurable", 4, "Custom", 3, "Not Available", 0, "Either/Or", 0)</f>
        <v>#N/A</v>
      </c>
      <c r="G74" t="e">
        <f t="shared" si="2"/>
        <v>#N/A</v>
      </c>
    </row>
  </sheetData>
  <sheetProtection algorithmName="SHA-512" hashValue="hVER/skDhq0mEI/EN0gYqr19z2ESsuql8TrBMag82i8UFVjjnPGnnnOr2gzNZa9Bs5u4vRAvPThdYtaJTbLm4A==" saltValue="nAvKL5Td0i6aQqUoTCXxVw==" spinCount="100000" sheet="1" formatCells="0" formatColumns="0" formatRows="0" insertColumns="0" insertRows="0" insertHyperlinks="0" deleteColumns="0" deleteRows="0" sort="0" autoFilter="0" pivotTables="0"/>
  <dataValidations count="2">
    <dataValidation type="list" allowBlank="1" showInputMessage="1" showErrorMessage="1" sqref="B3:B4 B14:B18 B21 B24:B26 B29:B31 B34 B7:B11 B49:B51 B54:B55 B44:B46 B63 B66 B69:B74 B58:B60 B37:B41" xr:uid="{2DADD689-EFD3-43D4-AF74-E4192FE775F1}">
      <formula1>Priority</formula1>
    </dataValidation>
    <dataValidation type="list" allowBlank="1" showInputMessage="1" showErrorMessage="1" sqref="C66 C3:C4 C7:C11 C21 C24:C26 C29:C31 C34 C14:C18 C44:C46 C54:C55 C37:C41 C63 C58:C60 C49:C51 C69:C74" xr:uid="{12BA8628-CC41-418A-A6D9-027A9E2D49C4}">
      <formula1>Response</formula1>
    </dataValidation>
  </dataValidations>
  <pageMargins left="0.7" right="0.7" top="0.75" bottom="0.75" header="0.3" footer="0.3"/>
  <pageSetup scale="91" fitToHeight="0" orientation="portrait" r:id="rId1"/>
  <rowBreaks count="1" manualBreakCount="1">
    <brk id="42"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20EB4E-1D8E-41C1-8F1E-5A5893057475}">
  <sheetPr>
    <tabColor theme="6"/>
  </sheetPr>
  <dimension ref="A1:A16"/>
  <sheetViews>
    <sheetView workbookViewId="0"/>
  </sheetViews>
  <sheetFormatPr defaultRowHeight="15" x14ac:dyDescent="0.25"/>
  <cols>
    <col min="1" max="1" width="100.5703125" customWidth="1"/>
  </cols>
  <sheetData>
    <row r="1" spans="1:1" ht="20.25" thickBot="1" x14ac:dyDescent="0.35">
      <c r="A1" s="1" t="s">
        <v>1212</v>
      </c>
    </row>
    <row r="2" spans="1:1" ht="15.75" thickTop="1" x14ac:dyDescent="0.25"/>
    <row r="3" spans="1:1" ht="18" thickBot="1" x14ac:dyDescent="0.35">
      <c r="A3" s="4" t="s">
        <v>10</v>
      </c>
    </row>
    <row r="4" spans="1:1" ht="45.75" thickTop="1" x14ac:dyDescent="0.25">
      <c r="A4" s="2" t="s">
        <v>11</v>
      </c>
    </row>
    <row r="6" spans="1:1" ht="18" thickBot="1" x14ac:dyDescent="0.35">
      <c r="A6" s="4" t="s">
        <v>12</v>
      </c>
    </row>
    <row r="7" spans="1:1" ht="120.75" thickTop="1" x14ac:dyDescent="0.25">
      <c r="A7" s="2" t="s">
        <v>590</v>
      </c>
    </row>
    <row r="9" spans="1:1" ht="18" thickBot="1" x14ac:dyDescent="0.35">
      <c r="A9" s="4" t="s">
        <v>131</v>
      </c>
    </row>
    <row r="10" spans="1:1" ht="105.75" thickTop="1" x14ac:dyDescent="0.25">
      <c r="A10" s="2" t="s">
        <v>591</v>
      </c>
    </row>
    <row r="12" spans="1:1" ht="18" thickBot="1" x14ac:dyDescent="0.35">
      <c r="A12" s="4" t="s">
        <v>133</v>
      </c>
    </row>
    <row r="13" spans="1:1" ht="60.75" thickTop="1" x14ac:dyDescent="0.25">
      <c r="A13" s="2" t="s">
        <v>592</v>
      </c>
    </row>
    <row r="15" spans="1:1" ht="18" thickBot="1" x14ac:dyDescent="0.35">
      <c r="A15" s="4" t="s">
        <v>135</v>
      </c>
    </row>
    <row r="16" spans="1:1" ht="105.75" thickTop="1" x14ac:dyDescent="0.25">
      <c r="A16" s="2" t="s">
        <v>593</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B3489C-B960-4BBD-9539-BFE4F65D0BED}">
  <sheetPr>
    <tabColor theme="6"/>
  </sheetPr>
  <dimension ref="A1:G58"/>
  <sheetViews>
    <sheetView workbookViewId="0"/>
  </sheetViews>
  <sheetFormatPr defaultRowHeight="15" x14ac:dyDescent="0.25"/>
  <cols>
    <col min="1" max="1" width="60.5703125" style="2" customWidth="1"/>
    <col min="2" max="2" width="12.7109375" style="2" customWidth="1"/>
    <col min="3" max="3" width="12.7109375" customWidth="1"/>
    <col min="4" max="4" width="40.7109375" customWidth="1"/>
    <col min="5" max="7" width="0" hidden="1" customWidth="1"/>
  </cols>
  <sheetData>
    <row r="1" spans="1:7" s="1" customFormat="1" ht="20.25" thickBot="1" x14ac:dyDescent="0.35">
      <c r="A1" s="5" t="s">
        <v>594</v>
      </c>
      <c r="B1" s="5" t="s">
        <v>15</v>
      </c>
      <c r="C1" s="1" t="s">
        <v>16</v>
      </c>
      <c r="D1" s="1" t="s">
        <v>17</v>
      </c>
      <c r="G1" s="1" t="e">
        <f>SUM(G3:G58)</f>
        <v>#N/A</v>
      </c>
    </row>
    <row r="2" spans="1:7" s="4" customFormat="1" ht="18.75" thickTop="1" thickBot="1" x14ac:dyDescent="0.35">
      <c r="A2" s="3" t="s">
        <v>595</v>
      </c>
      <c r="B2" s="3"/>
    </row>
    <row r="3" spans="1:7" ht="15.75" thickTop="1" x14ac:dyDescent="0.25">
      <c r="A3" s="2" t="s">
        <v>596</v>
      </c>
      <c r="B3" t="s">
        <v>20</v>
      </c>
      <c r="C3" s="9"/>
      <c r="D3" s="9"/>
      <c r="E3" cm="1">
        <f t="array" ref="E3">_xlfn.SWITCH(B3, "Critical", 5, "High", 4, "Medium", 3, "Low", 2, "Future", 1)</f>
        <v>4</v>
      </c>
      <c r="F3" t="e" cm="1">
        <f t="array" ref="F3">_xlfn.SWITCH(C3, "Core Functionality", 5, "Configurable", 4, "Custom", 3, "Not Available", 0, "Either/Or", 0)</f>
        <v>#N/A</v>
      </c>
      <c r="G3" t="e">
        <f>E3*F3</f>
        <v>#N/A</v>
      </c>
    </row>
    <row r="4" spans="1:7" ht="30" x14ac:dyDescent="0.25">
      <c r="A4" s="2" t="s">
        <v>597</v>
      </c>
      <c r="B4" t="s">
        <v>20</v>
      </c>
      <c r="C4" s="9"/>
      <c r="D4" s="9"/>
      <c r="E4" cm="1">
        <f t="array" ref="E4">_xlfn.SWITCH(B4, "Critical", 5, "High", 4, "Medium", 3, "Low", 2, "Future", 1)</f>
        <v>4</v>
      </c>
      <c r="F4" t="e" cm="1">
        <f t="array" ref="F4">_xlfn.SWITCH(C4, "Core Functionality", 5, "Configurable", 4, "Custom", 3, "Not Available", 0, "Either/Or", 0)</f>
        <v>#N/A</v>
      </c>
      <c r="G4" t="e">
        <f>E4*F4</f>
        <v>#N/A</v>
      </c>
    </row>
    <row r="5" spans="1:7" x14ac:dyDescent="0.25">
      <c r="A5" s="2" t="s">
        <v>598</v>
      </c>
      <c r="B5" t="s">
        <v>20</v>
      </c>
      <c r="C5" s="9"/>
      <c r="D5" s="9"/>
      <c r="E5" cm="1">
        <f t="array" ref="E5">_xlfn.SWITCH(B5, "Critical", 5, "High", 4, "Medium", 3, "Low", 2, "Future", 1)</f>
        <v>4</v>
      </c>
      <c r="F5" t="e" cm="1">
        <f t="array" ref="F5">_xlfn.SWITCH(C5, "Core Functionality", 5, "Configurable", 4, "Custom", 3, "Not Available", 0, "Either/Or", 0)</f>
        <v>#N/A</v>
      </c>
      <c r="G5" t="e">
        <f>E5*F5</f>
        <v>#N/A</v>
      </c>
    </row>
    <row r="6" spans="1:7" x14ac:dyDescent="0.25">
      <c r="C6" s="9"/>
      <c r="D6" s="9"/>
    </row>
    <row r="7" spans="1:7" s="4" customFormat="1" ht="18" thickBot="1" x14ac:dyDescent="0.35">
      <c r="A7" s="3" t="s">
        <v>599</v>
      </c>
      <c r="B7" s="3"/>
      <c r="C7" s="11"/>
      <c r="D7" s="11"/>
    </row>
    <row r="8" spans="1:7" ht="15.75" thickTop="1" x14ac:dyDescent="0.25">
      <c r="A8" s="2" t="s">
        <v>600</v>
      </c>
      <c r="B8" t="s">
        <v>20</v>
      </c>
      <c r="C8" s="9"/>
      <c r="D8" s="9"/>
      <c r="E8" cm="1">
        <f t="array" ref="E8">_xlfn.SWITCH(B8, "Critical", 5, "High", 4, "Medium", 3, "Low", 2, "Future", 1)</f>
        <v>4</v>
      </c>
      <c r="F8" t="e" cm="1">
        <f t="array" ref="F8">_xlfn.SWITCH(C8, "Core Functionality", 5, "Configurable", 4, "Custom", 3, "Not Available", 0, "Either/Or", 0)</f>
        <v>#N/A</v>
      </c>
      <c r="G8" t="e">
        <f>E8*F8</f>
        <v>#N/A</v>
      </c>
    </row>
    <row r="9" spans="1:7" x14ac:dyDescent="0.25">
      <c r="A9" s="2" t="s">
        <v>601</v>
      </c>
      <c r="B9" t="s">
        <v>20</v>
      </c>
      <c r="C9" s="9"/>
      <c r="D9" s="9"/>
      <c r="E9" cm="1">
        <f t="array" ref="E9">_xlfn.SWITCH(B9, "Critical", 5, "High", 4, "Medium", 3, "Low", 2, "Future", 1)</f>
        <v>4</v>
      </c>
      <c r="F9" t="e" cm="1">
        <f t="array" ref="F9">_xlfn.SWITCH(C9, "Core Functionality", 5, "Configurable", 4, "Custom", 3, "Not Available", 0, "Either/Or", 0)</f>
        <v>#N/A</v>
      </c>
      <c r="G9" t="e">
        <f>E9*F9</f>
        <v>#N/A</v>
      </c>
    </row>
    <row r="10" spans="1:7" x14ac:dyDescent="0.25">
      <c r="A10" s="2" t="s">
        <v>602</v>
      </c>
      <c r="B10" t="s">
        <v>20</v>
      </c>
      <c r="C10" s="9"/>
      <c r="D10" s="9"/>
      <c r="E10" cm="1">
        <f t="array" ref="E10">_xlfn.SWITCH(B10, "Critical", 5, "High", 4, "Medium", 3, "Low", 2, "Future", 1)</f>
        <v>4</v>
      </c>
      <c r="F10" t="e" cm="1">
        <f t="array" ref="F10">_xlfn.SWITCH(C10, "Core Functionality", 5, "Configurable", 4, "Custom", 3, "Not Available", 0, "Either/Or", 0)</f>
        <v>#N/A</v>
      </c>
      <c r="G10" t="e">
        <f>E10*F10</f>
        <v>#N/A</v>
      </c>
    </row>
    <row r="11" spans="1:7" x14ac:dyDescent="0.25">
      <c r="A11" s="2" t="s">
        <v>603</v>
      </c>
      <c r="B11" t="s">
        <v>20</v>
      </c>
      <c r="C11" s="9"/>
      <c r="D11" s="9"/>
      <c r="E11" cm="1">
        <f t="array" ref="E11">_xlfn.SWITCH(B11, "Critical", 5, "High", 4, "Medium", 3, "Low", 2, "Future", 1)</f>
        <v>4</v>
      </c>
      <c r="F11" t="e" cm="1">
        <f t="array" ref="F11">_xlfn.SWITCH(C11, "Core Functionality", 5, "Configurable", 4, "Custom", 3, "Not Available", 0, "Either/Or", 0)</f>
        <v>#N/A</v>
      </c>
      <c r="G11" t="e">
        <f>E11*F11</f>
        <v>#N/A</v>
      </c>
    </row>
    <row r="12" spans="1:7" x14ac:dyDescent="0.25">
      <c r="C12" s="9"/>
      <c r="D12" s="9"/>
    </row>
    <row r="13" spans="1:7" s="4" customFormat="1" ht="18" thickBot="1" x14ac:dyDescent="0.35">
      <c r="A13" s="3" t="s">
        <v>604</v>
      </c>
      <c r="B13" s="3"/>
      <c r="C13" s="11"/>
      <c r="D13" s="11"/>
    </row>
    <row r="14" spans="1:7" ht="15.75" thickTop="1" x14ac:dyDescent="0.25">
      <c r="A14" s="2" t="s">
        <v>605</v>
      </c>
      <c r="B14" t="s">
        <v>20</v>
      </c>
      <c r="C14" s="9"/>
      <c r="D14" s="9"/>
      <c r="E14" cm="1">
        <f t="array" ref="E14">_xlfn.SWITCH(B14, "Critical", 5, "High", 4, "Medium", 3, "Low", 2, "Future", 1)</f>
        <v>4</v>
      </c>
      <c r="F14" t="e" cm="1">
        <f t="array" ref="F14">_xlfn.SWITCH(C14, "Core Functionality", 5, "Configurable", 4, "Custom", 3, "Not Available", 0, "Either/Or", 0)</f>
        <v>#N/A</v>
      </c>
      <c r="G14" t="e">
        <f>E14*F14</f>
        <v>#N/A</v>
      </c>
    </row>
    <row r="15" spans="1:7" x14ac:dyDescent="0.25">
      <c r="A15" s="2" t="s">
        <v>606</v>
      </c>
      <c r="B15" t="s">
        <v>20</v>
      </c>
      <c r="C15" s="9"/>
      <c r="D15" s="9"/>
      <c r="E15" cm="1">
        <f t="array" ref="E15">_xlfn.SWITCH(B15, "Critical", 5, "High", 4, "Medium", 3, "Low", 2, "Future", 1)</f>
        <v>4</v>
      </c>
      <c r="F15" t="e" cm="1">
        <f t="array" ref="F15">_xlfn.SWITCH(C15, "Core Functionality", 5, "Configurable", 4, "Custom", 3, "Not Available", 0, "Either/Or", 0)</f>
        <v>#N/A</v>
      </c>
      <c r="G15" t="e">
        <f>E15*F15</f>
        <v>#N/A</v>
      </c>
    </row>
    <row r="16" spans="1:7" ht="30" x14ac:dyDescent="0.25">
      <c r="A16" s="2" t="s">
        <v>607</v>
      </c>
      <c r="B16" t="s">
        <v>20</v>
      </c>
      <c r="C16" s="9"/>
      <c r="D16" s="9"/>
      <c r="E16" cm="1">
        <f t="array" ref="E16">_xlfn.SWITCH(B16, "Critical", 5, "High", 4, "Medium", 3, "Low", 2, "Future", 1)</f>
        <v>4</v>
      </c>
      <c r="F16" t="e" cm="1">
        <f t="array" ref="F16">_xlfn.SWITCH(C16, "Core Functionality", 5, "Configurable", 4, "Custom", 3, "Not Available", 0, "Either/Or", 0)</f>
        <v>#N/A</v>
      </c>
      <c r="G16" t="e">
        <f>E16*F16</f>
        <v>#N/A</v>
      </c>
    </row>
    <row r="17" spans="1:7" x14ac:dyDescent="0.25">
      <c r="A17" s="2" t="s">
        <v>608</v>
      </c>
      <c r="B17" t="s">
        <v>20</v>
      </c>
      <c r="C17" s="9"/>
      <c r="D17" s="9"/>
      <c r="E17" cm="1">
        <f t="array" ref="E17">_xlfn.SWITCH(B17, "Critical", 5, "High", 4, "Medium", 3, "Low", 2, "Future", 1)</f>
        <v>4</v>
      </c>
      <c r="F17" t="e" cm="1">
        <f t="array" ref="F17">_xlfn.SWITCH(C17, "Core Functionality", 5, "Configurable", 4, "Custom", 3, "Not Available", 0, "Either/Or", 0)</f>
        <v>#N/A</v>
      </c>
      <c r="G17" t="e">
        <f>E17*F17</f>
        <v>#N/A</v>
      </c>
    </row>
    <row r="18" spans="1:7" x14ac:dyDescent="0.25">
      <c r="A18" s="2" t="s">
        <v>609</v>
      </c>
      <c r="B18" t="s">
        <v>26</v>
      </c>
      <c r="C18" s="9"/>
      <c r="D18" s="9"/>
      <c r="E18" cm="1">
        <f t="array" ref="E18">_xlfn.SWITCH(B18, "Critical", 5, "High", 4, "Medium", 3, "Low", 2, "Future", 1)</f>
        <v>3</v>
      </c>
      <c r="F18" t="e" cm="1">
        <f t="array" ref="F18">_xlfn.SWITCH(C18, "Core Functionality", 5, "Configurable", 4, "Custom", 3, "Not Available", 0, "Either/Or", 0)</f>
        <v>#N/A</v>
      </c>
      <c r="G18" t="e">
        <f>E18*F18</f>
        <v>#N/A</v>
      </c>
    </row>
    <row r="19" spans="1:7" x14ac:dyDescent="0.25">
      <c r="C19" s="9"/>
      <c r="D19" s="9"/>
    </row>
    <row r="20" spans="1:7" s="4" customFormat="1" ht="18" thickBot="1" x14ac:dyDescent="0.35">
      <c r="A20" s="3" t="s">
        <v>610</v>
      </c>
      <c r="B20" s="3"/>
      <c r="C20" s="11"/>
      <c r="D20" s="11"/>
    </row>
    <row r="21" spans="1:7" ht="15.75" thickTop="1" x14ac:dyDescent="0.25">
      <c r="A21" s="2" t="s">
        <v>611</v>
      </c>
      <c r="B21" t="s">
        <v>26</v>
      </c>
      <c r="C21" s="9"/>
      <c r="D21" s="9"/>
      <c r="E21" cm="1">
        <f t="array" ref="E21">_xlfn.SWITCH(B21, "Critical", 5, "High", 4, "Medium", 3, "Low", 2, "Future", 1)</f>
        <v>3</v>
      </c>
      <c r="F21" t="e" cm="1">
        <f t="array" ref="F21">_xlfn.SWITCH(C21, "Core Functionality", 5, "Configurable", 4, "Custom", 3, "Not Available", 0, "Either/Or", 0)</f>
        <v>#N/A</v>
      </c>
      <c r="G21" t="e">
        <f>E21*F21</f>
        <v>#N/A</v>
      </c>
    </row>
    <row r="22" spans="1:7" x14ac:dyDescent="0.25">
      <c r="A22" s="2" t="s">
        <v>612</v>
      </c>
      <c r="B22" t="s">
        <v>26</v>
      </c>
      <c r="C22" s="9"/>
      <c r="D22" s="9"/>
      <c r="E22" cm="1">
        <f t="array" ref="E22">_xlfn.SWITCH(B22, "Critical", 5, "High", 4, "Medium", 3, "Low", 2, "Future", 1)</f>
        <v>3</v>
      </c>
      <c r="F22" t="e" cm="1">
        <f t="array" ref="F22">_xlfn.SWITCH(C22, "Core Functionality", 5, "Configurable", 4, "Custom", 3, "Not Available", 0, "Either/Or", 0)</f>
        <v>#N/A</v>
      </c>
      <c r="G22" t="e">
        <f>E22*F22</f>
        <v>#N/A</v>
      </c>
    </row>
    <row r="23" spans="1:7" x14ac:dyDescent="0.25">
      <c r="A23" s="2" t="s">
        <v>613</v>
      </c>
      <c r="B23" t="s">
        <v>26</v>
      </c>
      <c r="C23" s="9"/>
      <c r="D23" s="9"/>
      <c r="E23" cm="1">
        <f t="array" ref="E23">_xlfn.SWITCH(B23, "Critical", 5, "High", 4, "Medium", 3, "Low", 2, "Future", 1)</f>
        <v>3</v>
      </c>
      <c r="F23" t="e" cm="1">
        <f t="array" ref="F23">_xlfn.SWITCH(C23, "Core Functionality", 5, "Configurable", 4, "Custom", 3, "Not Available", 0, "Either/Or", 0)</f>
        <v>#N/A</v>
      </c>
      <c r="G23" t="e">
        <f>E23*F23</f>
        <v>#N/A</v>
      </c>
    </row>
    <row r="24" spans="1:7" x14ac:dyDescent="0.25">
      <c r="A24" s="2" t="s">
        <v>614</v>
      </c>
      <c r="B24" t="s">
        <v>568</v>
      </c>
      <c r="C24" s="9"/>
      <c r="D24" s="9"/>
      <c r="E24" cm="1">
        <f t="array" ref="E24">_xlfn.SWITCH(B24, "Critical", 5, "High", 4, "Medium", 3, "Low", 2, "Future", 1)</f>
        <v>1</v>
      </c>
      <c r="F24" t="e" cm="1">
        <f t="array" ref="F24">_xlfn.SWITCH(C24, "Core Functionality", 5, "Configurable", 4, "Custom", 3, "Not Available", 0, "Either/Or", 0)</f>
        <v>#N/A</v>
      </c>
      <c r="G24" t="e">
        <f>E24*F24</f>
        <v>#N/A</v>
      </c>
    </row>
    <row r="25" spans="1:7" ht="30" x14ac:dyDescent="0.25">
      <c r="A25" s="2" t="s">
        <v>615</v>
      </c>
      <c r="B25" t="s">
        <v>20</v>
      </c>
      <c r="C25" s="9"/>
      <c r="D25" s="9"/>
      <c r="E25" cm="1">
        <f t="array" ref="E25">_xlfn.SWITCH(B25, "Critical", 5, "High", 4, "Medium", 3, "Low", 2, "Future", 1)</f>
        <v>4</v>
      </c>
      <c r="F25" t="e" cm="1">
        <f t="array" ref="F25">_xlfn.SWITCH(C25, "Core Functionality", 5, "Configurable", 4, "Custom", 3, "Not Available", 0, "Either/Or", 0)</f>
        <v>#N/A</v>
      </c>
      <c r="G25" t="e">
        <f>E25*F25</f>
        <v>#N/A</v>
      </c>
    </row>
    <row r="26" spans="1:7" x14ac:dyDescent="0.25">
      <c r="C26" s="9"/>
      <c r="D26" s="9"/>
    </row>
    <row r="27" spans="1:7" s="4" customFormat="1" ht="18" thickBot="1" x14ac:dyDescent="0.35">
      <c r="A27" s="3" t="s">
        <v>616</v>
      </c>
      <c r="B27" s="3"/>
      <c r="C27" s="11"/>
      <c r="D27" s="11"/>
    </row>
    <row r="28" spans="1:7" ht="15.75" thickTop="1" x14ac:dyDescent="0.25">
      <c r="A28" s="2" t="s">
        <v>617</v>
      </c>
      <c r="B28" t="s">
        <v>20</v>
      </c>
      <c r="C28" s="9"/>
      <c r="D28" s="9"/>
      <c r="E28" cm="1">
        <f t="array" ref="E28">_xlfn.SWITCH(B28, "Critical", 5, "High", 4, "Medium", 3, "Low", 2, "Future", 1)</f>
        <v>4</v>
      </c>
      <c r="F28" t="e" cm="1">
        <f t="array" ref="F28">_xlfn.SWITCH(C28, "Core Functionality", 5, "Configurable", 4, "Custom", 3, "Not Available", 0, "Either/Or", 0)</f>
        <v>#N/A</v>
      </c>
      <c r="G28" t="e">
        <f>E28*F28</f>
        <v>#N/A</v>
      </c>
    </row>
    <row r="29" spans="1:7" x14ac:dyDescent="0.25">
      <c r="A29" s="2" t="s">
        <v>618</v>
      </c>
      <c r="B29" t="s">
        <v>48</v>
      </c>
      <c r="C29" s="9"/>
      <c r="D29" s="9"/>
      <c r="E29" cm="1">
        <f t="array" ref="E29">_xlfn.SWITCH(B29, "Critical", 5, "High", 4, "Medium", 3, "Low", 2, "Future", 1)</f>
        <v>2</v>
      </c>
      <c r="F29" t="e" cm="1">
        <f t="array" ref="F29">_xlfn.SWITCH(C29, "Core Functionality", 5, "Configurable", 4, "Custom", 3, "Not Available", 0, "Either/Or", 0)</f>
        <v>#N/A</v>
      </c>
      <c r="G29" t="e">
        <f>E29*F29</f>
        <v>#N/A</v>
      </c>
    </row>
    <row r="30" spans="1:7" x14ac:dyDescent="0.25">
      <c r="A30" s="2" t="s">
        <v>619</v>
      </c>
      <c r="B30" t="s">
        <v>26</v>
      </c>
      <c r="C30" s="9"/>
      <c r="D30" s="9"/>
      <c r="E30" cm="1">
        <f t="array" ref="E30">_xlfn.SWITCH(B30, "Critical", 5, "High", 4, "Medium", 3, "Low", 2, "Future", 1)</f>
        <v>3</v>
      </c>
      <c r="F30" t="e" cm="1">
        <f t="array" ref="F30">_xlfn.SWITCH(C30, "Core Functionality", 5, "Configurable", 4, "Custom", 3, "Not Available", 0, "Either/Or", 0)</f>
        <v>#N/A</v>
      </c>
      <c r="G30" t="e">
        <f>E30*F30</f>
        <v>#N/A</v>
      </c>
    </row>
    <row r="31" spans="1:7" x14ac:dyDescent="0.25">
      <c r="C31" s="9"/>
      <c r="D31" s="9"/>
    </row>
    <row r="32" spans="1:7" s="4" customFormat="1" ht="18" thickBot="1" x14ac:dyDescent="0.35">
      <c r="A32" s="3" t="s">
        <v>620</v>
      </c>
      <c r="B32" s="3"/>
      <c r="C32" s="11"/>
      <c r="D32" s="11"/>
    </row>
    <row r="33" spans="1:7" ht="30.75" thickTop="1" x14ac:dyDescent="0.25">
      <c r="A33" s="2" t="s">
        <v>621</v>
      </c>
      <c r="B33" t="s">
        <v>20</v>
      </c>
      <c r="C33" s="9"/>
      <c r="D33" s="9"/>
      <c r="E33" cm="1">
        <f t="array" ref="E33">_xlfn.SWITCH(B33, "Critical", 5, "High", 4, "Medium", 3, "Low", 2, "Future", 1)</f>
        <v>4</v>
      </c>
      <c r="F33" t="e" cm="1">
        <f t="array" ref="F33">_xlfn.SWITCH(C33, "Core Functionality", 5, "Configurable", 4, "Custom", 3, "Not Available", 0, "Either/Or", 0)</f>
        <v>#N/A</v>
      </c>
      <c r="G33" t="e">
        <f>E33*F33</f>
        <v>#N/A</v>
      </c>
    </row>
    <row r="34" spans="1:7" x14ac:dyDescent="0.25">
      <c r="A34" s="2" t="s">
        <v>622</v>
      </c>
      <c r="B34" t="s">
        <v>20</v>
      </c>
      <c r="C34" s="9"/>
      <c r="D34" s="9"/>
      <c r="E34" cm="1">
        <f t="array" ref="E34">_xlfn.SWITCH(B34, "Critical", 5, "High", 4, "Medium", 3, "Low", 2, "Future", 1)</f>
        <v>4</v>
      </c>
      <c r="F34" t="e" cm="1">
        <f t="array" ref="F34">_xlfn.SWITCH(C34, "Core Functionality", 5, "Configurable", 4, "Custom", 3, "Not Available", 0, "Either/Or", 0)</f>
        <v>#N/A</v>
      </c>
      <c r="G34" t="e">
        <f>E34*F34</f>
        <v>#N/A</v>
      </c>
    </row>
    <row r="35" spans="1:7" x14ac:dyDescent="0.25">
      <c r="C35" s="9"/>
      <c r="D35" s="9"/>
    </row>
    <row r="36" spans="1:7" s="4" customFormat="1" ht="18" thickBot="1" x14ac:dyDescent="0.35">
      <c r="A36" s="3" t="s">
        <v>623</v>
      </c>
      <c r="B36" s="3"/>
      <c r="C36" s="11"/>
      <c r="D36" s="11"/>
    </row>
    <row r="37" spans="1:7" ht="15.75" thickTop="1" x14ac:dyDescent="0.25">
      <c r="A37" s="2" t="s">
        <v>624</v>
      </c>
      <c r="B37" t="s">
        <v>20</v>
      </c>
      <c r="C37" s="9"/>
      <c r="D37" s="9"/>
      <c r="E37" cm="1">
        <f t="array" ref="E37">_xlfn.SWITCH(B37, "Critical", 5, "High", 4, "Medium", 3, "Low", 2, "Future", 1)</f>
        <v>4</v>
      </c>
      <c r="F37" t="e" cm="1">
        <f t="array" ref="F37">_xlfn.SWITCH(C37, "Core Functionality", 5, "Configurable", 4, "Custom", 3, "Not Available", 0, "Either/Or", 0)</f>
        <v>#N/A</v>
      </c>
      <c r="G37" t="e">
        <f>E37*F37</f>
        <v>#N/A</v>
      </c>
    </row>
    <row r="38" spans="1:7" ht="30" x14ac:dyDescent="0.25">
      <c r="A38" s="2" t="s">
        <v>625</v>
      </c>
      <c r="B38" t="s">
        <v>20</v>
      </c>
      <c r="C38" s="9"/>
      <c r="D38" s="9"/>
      <c r="E38" cm="1">
        <f t="array" ref="E38">_xlfn.SWITCH(B38, "Critical", 5, "High", 4, "Medium", 3, "Low", 2, "Future", 1)</f>
        <v>4</v>
      </c>
      <c r="F38" t="e" cm="1">
        <f t="array" ref="F38">_xlfn.SWITCH(C38, "Core Functionality", 5, "Configurable", 4, "Custom", 3, "Not Available", 0, "Either/Or", 0)</f>
        <v>#N/A</v>
      </c>
      <c r="G38" t="e">
        <f>E38*F38</f>
        <v>#N/A</v>
      </c>
    </row>
    <row r="39" spans="1:7" x14ac:dyDescent="0.25">
      <c r="A39" s="2" t="s">
        <v>626</v>
      </c>
      <c r="B39" t="s">
        <v>20</v>
      </c>
      <c r="C39" s="9"/>
      <c r="D39" s="9"/>
      <c r="E39" cm="1">
        <f t="array" ref="E39">_xlfn.SWITCH(B39, "Critical", 5, "High", 4, "Medium", 3, "Low", 2, "Future", 1)</f>
        <v>4</v>
      </c>
      <c r="F39" t="e" cm="1">
        <f t="array" ref="F39">_xlfn.SWITCH(C39, "Core Functionality", 5, "Configurable", 4, "Custom", 3, "Not Available", 0, "Either/Or", 0)</f>
        <v>#N/A</v>
      </c>
      <c r="G39" t="e">
        <f>E39*F39</f>
        <v>#N/A</v>
      </c>
    </row>
    <row r="40" spans="1:7" x14ac:dyDescent="0.25">
      <c r="C40" s="9"/>
      <c r="D40" s="9"/>
    </row>
    <row r="41" spans="1:7" s="4" customFormat="1" ht="18" thickBot="1" x14ac:dyDescent="0.35">
      <c r="A41" s="3" t="s">
        <v>627</v>
      </c>
      <c r="B41" s="3"/>
      <c r="C41" s="11"/>
      <c r="D41" s="11"/>
    </row>
    <row r="42" spans="1:7" ht="15.75" thickTop="1" x14ac:dyDescent="0.25">
      <c r="A42" s="2" t="s">
        <v>628</v>
      </c>
      <c r="B42" t="s">
        <v>20</v>
      </c>
      <c r="C42" s="9"/>
      <c r="D42" s="9"/>
      <c r="E42" cm="1">
        <f t="array" ref="E42">_xlfn.SWITCH(B42, "Critical", 5, "High", 4, "Medium", 3, "Low", 2, "Future", 1)</f>
        <v>4</v>
      </c>
      <c r="F42" t="e" cm="1">
        <f t="array" ref="F42">_xlfn.SWITCH(C42, "Core Functionality", 5, "Configurable", 4, "Custom", 3, "Not Available", 0, "Either/Or", 0)</f>
        <v>#N/A</v>
      </c>
      <c r="G42" t="e">
        <f>E42*F42</f>
        <v>#N/A</v>
      </c>
    </row>
    <row r="43" spans="1:7" x14ac:dyDescent="0.25">
      <c r="A43" s="2" t="s">
        <v>629</v>
      </c>
      <c r="B43" t="s">
        <v>20</v>
      </c>
      <c r="C43" s="9"/>
      <c r="D43" s="9"/>
      <c r="E43" cm="1">
        <f t="array" ref="E43">_xlfn.SWITCH(B43, "Critical", 5, "High", 4, "Medium", 3, "Low", 2, "Future", 1)</f>
        <v>4</v>
      </c>
      <c r="F43" t="e" cm="1">
        <f t="array" ref="F43">_xlfn.SWITCH(C43, "Core Functionality", 5, "Configurable", 4, "Custom", 3, "Not Available", 0, "Either/Or", 0)</f>
        <v>#N/A</v>
      </c>
      <c r="G43" t="e">
        <f>E43*F43</f>
        <v>#N/A</v>
      </c>
    </row>
    <row r="44" spans="1:7" x14ac:dyDescent="0.25">
      <c r="C44" s="9"/>
      <c r="D44" s="9"/>
    </row>
    <row r="45" spans="1:7" s="4" customFormat="1" ht="18" thickBot="1" x14ac:dyDescent="0.35">
      <c r="A45" s="3" t="s">
        <v>630</v>
      </c>
      <c r="B45" s="3"/>
      <c r="C45" s="11"/>
      <c r="D45" s="11"/>
    </row>
    <row r="46" spans="1:7" ht="30.75" thickTop="1" x14ac:dyDescent="0.25">
      <c r="A46" s="2" t="s">
        <v>631</v>
      </c>
      <c r="B46" t="s">
        <v>568</v>
      </c>
      <c r="C46" s="9"/>
      <c r="D46" s="9"/>
      <c r="E46" cm="1">
        <f t="array" ref="E46">_xlfn.SWITCH(B46, "Critical", 5, "High", 4, "Medium", 3, "Low", 2, "Future", 1)</f>
        <v>1</v>
      </c>
      <c r="F46" t="e" cm="1">
        <f t="array" ref="F46">_xlfn.SWITCH(C46, "Core Functionality", 5, "Configurable", 4, "Custom", 3, "Not Available", 0, "Either/Or", 0)</f>
        <v>#N/A</v>
      </c>
      <c r="G46" t="e">
        <f>E46*F46</f>
        <v>#N/A</v>
      </c>
    </row>
    <row r="47" spans="1:7" x14ac:dyDescent="0.25">
      <c r="A47" s="2" t="s">
        <v>632</v>
      </c>
      <c r="B47" t="s">
        <v>20</v>
      </c>
      <c r="C47" s="9"/>
      <c r="D47" s="9"/>
      <c r="E47" cm="1">
        <f t="array" ref="E47">_xlfn.SWITCH(B47, "Critical", 5, "High", 4, "Medium", 3, "Low", 2, "Future", 1)</f>
        <v>4</v>
      </c>
      <c r="F47" t="e" cm="1">
        <f t="array" ref="F47">_xlfn.SWITCH(C47, "Core Functionality", 5, "Configurable", 4, "Custom", 3, "Not Available", 0, "Either/Or", 0)</f>
        <v>#N/A</v>
      </c>
      <c r="G47" t="e">
        <f>E47*F47</f>
        <v>#N/A</v>
      </c>
    </row>
    <row r="48" spans="1:7" x14ac:dyDescent="0.25">
      <c r="C48" s="9"/>
      <c r="D48" s="9"/>
    </row>
    <row r="49" spans="1:7" s="4" customFormat="1" ht="18" thickBot="1" x14ac:dyDescent="0.35">
      <c r="A49" s="3" t="s">
        <v>633</v>
      </c>
      <c r="B49" s="3"/>
      <c r="C49" s="11"/>
      <c r="D49" s="11"/>
    </row>
    <row r="50" spans="1:7" ht="15.75" thickTop="1" x14ac:dyDescent="0.25">
      <c r="A50" s="2" t="s">
        <v>57</v>
      </c>
      <c r="B50" t="s">
        <v>51</v>
      </c>
      <c r="C50" s="9"/>
      <c r="D50" s="9"/>
      <c r="E50" cm="1">
        <f t="array" ref="E50">_xlfn.SWITCH(B50, "Critical", 5, "High", 4, "Medium", 3, "Low", 2, "Future", 1)</f>
        <v>5</v>
      </c>
      <c r="F50" t="e" cm="1">
        <f t="array" ref="F50">_xlfn.SWITCH(C50, "Core Functionality", 5, "Configurable", 4, "Custom", 3, "Not Available", 0, "Either/Or", 0)</f>
        <v>#N/A</v>
      </c>
      <c r="G50" t="e">
        <f>E50*F50</f>
        <v>#N/A</v>
      </c>
    </row>
    <row r="51" spans="1:7" x14ac:dyDescent="0.25">
      <c r="A51" s="2" t="s">
        <v>58</v>
      </c>
      <c r="B51" t="s">
        <v>20</v>
      </c>
      <c r="C51" s="9"/>
      <c r="D51" s="9"/>
      <c r="E51" cm="1">
        <f t="array" ref="E51">_xlfn.SWITCH(B51, "Critical", 5, "High", 4, "Medium", 3, "Low", 2, "Future", 1)</f>
        <v>4</v>
      </c>
      <c r="F51" t="e" cm="1">
        <f t="array" ref="F51">_xlfn.SWITCH(C51, "Core Functionality", 5, "Configurable", 4, "Custom", 3, "Not Available", 0, "Either/Or", 0)</f>
        <v>#N/A</v>
      </c>
      <c r="G51" t="e">
        <f>E51*F51</f>
        <v>#N/A</v>
      </c>
    </row>
    <row r="52" spans="1:7" x14ac:dyDescent="0.25">
      <c r="C52" s="9"/>
      <c r="D52" s="9"/>
    </row>
    <row r="53" spans="1:7" s="4" customFormat="1" ht="18" thickBot="1" x14ac:dyDescent="0.35">
      <c r="A53" s="3" t="s">
        <v>634</v>
      </c>
      <c r="B53" s="3"/>
      <c r="C53" s="11"/>
      <c r="D53" s="11"/>
    </row>
    <row r="54" spans="1:7" ht="30.75" thickTop="1" x14ac:dyDescent="0.25">
      <c r="A54" s="2" t="s">
        <v>635</v>
      </c>
      <c r="B54" t="s">
        <v>51</v>
      </c>
      <c r="C54" s="9"/>
      <c r="D54" s="9"/>
      <c r="E54" cm="1">
        <f t="array" ref="E54">_xlfn.SWITCH(B54, "Critical", 5, "High", 4, "Medium", 3, "Low", 2, "Future", 1)</f>
        <v>5</v>
      </c>
      <c r="F54" t="e" cm="1">
        <f t="array" ref="F54">_xlfn.SWITCH(C54, "Core Functionality", 5, "Configurable", 4, "Custom", 3, "Not Available", 0, "Either/Or", 0)</f>
        <v>#N/A</v>
      </c>
      <c r="G54" t="e">
        <f>E54*F54</f>
        <v>#N/A</v>
      </c>
    </row>
    <row r="55" spans="1:7" ht="30" x14ac:dyDescent="0.25">
      <c r="A55" s="2" t="s">
        <v>636</v>
      </c>
      <c r="B55" t="s">
        <v>20</v>
      </c>
      <c r="C55" s="9"/>
      <c r="D55" s="9"/>
      <c r="E55" cm="1">
        <f t="array" ref="E55">_xlfn.SWITCH(B55, "Critical", 5, "High", 4, "Medium", 3, "Low", 2, "Future", 1)</f>
        <v>4</v>
      </c>
      <c r="F55" t="e" cm="1">
        <f t="array" ref="F55">_xlfn.SWITCH(C55, "Core Functionality", 5, "Configurable", 4, "Custom", 3, "Not Available", 0, "Either/Or", 0)</f>
        <v>#N/A</v>
      </c>
      <c r="G55" t="e">
        <f>E55*F55</f>
        <v>#N/A</v>
      </c>
    </row>
    <row r="56" spans="1:7" x14ac:dyDescent="0.25">
      <c r="C56" s="9"/>
      <c r="D56" s="9"/>
    </row>
    <row r="57" spans="1:7" s="4" customFormat="1" ht="18" thickBot="1" x14ac:dyDescent="0.35">
      <c r="A57" s="3" t="s">
        <v>637</v>
      </c>
      <c r="B57" s="3"/>
      <c r="C57" s="11"/>
      <c r="D57" s="11"/>
    </row>
    <row r="58" spans="1:7" ht="28.5" customHeight="1" thickTop="1" x14ac:dyDescent="0.25">
      <c r="A58" s="2" t="s">
        <v>638</v>
      </c>
      <c r="B58" t="s">
        <v>20</v>
      </c>
      <c r="C58" s="9"/>
      <c r="D58" s="9"/>
      <c r="E58" cm="1">
        <f t="array" ref="E58">_xlfn.SWITCH(B58, "Critical", 5, "High", 4, "Medium", 3, "Low", 2, "Future", 1)</f>
        <v>4</v>
      </c>
      <c r="F58" t="e" cm="1">
        <f t="array" ref="F58">_xlfn.SWITCH(C58, "Core Functionality", 5, "Configurable", 4, "Custom", 3, "Not Available", 0, "Either/Or", 0)</f>
        <v>#N/A</v>
      </c>
      <c r="G58" t="e">
        <f>E58*F58</f>
        <v>#N/A</v>
      </c>
    </row>
  </sheetData>
  <sheetProtection algorithmName="SHA-512" hashValue="FbBSJ7hf0QbwKZifMUingaP+B3YgsR+bbOnA0WKBnbSyiqxNAahzE1e/Qjdx/tXZ4qxETdIx4gqDkjaKyczJRg==" saltValue="Ey69NJZqUT5eFnmG/2H4Dw==" spinCount="100000" sheet="1" formatCells="0" formatColumns="0" formatRows="0" insertColumns="0" insertRows="0" insertHyperlinks="0" deleteColumns="0" deleteRows="0" sort="0" autoFilter="0" pivotTables="0"/>
  <dataValidations count="2">
    <dataValidation type="list" allowBlank="1" showInputMessage="1" showErrorMessage="1" sqref="B3:B5 B8:B11 B14:B18 B28:B30 B33:B34 B37:B39 B42:B43 B46:B47 B50:B51 B54:B55 B58 B21:B25" xr:uid="{C422A11D-37C5-49AF-80CC-C1140FC042D7}">
      <formula1>Priority</formula1>
    </dataValidation>
    <dataValidation type="list" allowBlank="1" showInputMessage="1" showErrorMessage="1" sqref="C54:C55 C58 C3:C5 C8:C11 C14:C18 C21:C25 C33:C34 C28:C30 C42:C43 C46:C47 C50:C51 C37:C39" xr:uid="{4E7AE75E-C91F-435C-8C15-40D72064D58B}">
      <formula1>Response</formula1>
    </dataValidation>
  </dataValidation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6742B-3347-4DCB-B9BA-847CCBD25086}">
  <sheetPr>
    <tabColor theme="6"/>
  </sheetPr>
  <dimension ref="A1:G78"/>
  <sheetViews>
    <sheetView workbookViewId="0"/>
  </sheetViews>
  <sheetFormatPr defaultRowHeight="15" x14ac:dyDescent="0.25"/>
  <cols>
    <col min="1" max="1" width="60.5703125" style="2" customWidth="1"/>
    <col min="2" max="2" width="12.7109375" style="2" customWidth="1"/>
    <col min="3" max="3" width="12.7109375" customWidth="1"/>
    <col min="4" max="4" width="40.7109375" customWidth="1"/>
    <col min="5" max="7" width="0" hidden="1" customWidth="1"/>
  </cols>
  <sheetData>
    <row r="1" spans="1:7" s="1" customFormat="1" ht="20.25" thickBot="1" x14ac:dyDescent="0.35">
      <c r="A1" s="5" t="s">
        <v>639</v>
      </c>
      <c r="B1" s="5" t="s">
        <v>15</v>
      </c>
      <c r="C1" s="1" t="s">
        <v>16</v>
      </c>
      <c r="D1" s="1" t="s">
        <v>17</v>
      </c>
      <c r="G1" s="1" t="e">
        <f>SUM(G3:G78)</f>
        <v>#N/A</v>
      </c>
    </row>
    <row r="2" spans="1:7" s="4" customFormat="1" ht="18.75" thickTop="1" thickBot="1" x14ac:dyDescent="0.35">
      <c r="A2" s="3" t="s">
        <v>640</v>
      </c>
      <c r="B2" s="3"/>
    </row>
    <row r="3" spans="1:7" ht="15.75" thickTop="1" x14ac:dyDescent="0.25">
      <c r="A3" s="2" t="s">
        <v>641</v>
      </c>
      <c r="B3" t="s">
        <v>20</v>
      </c>
      <c r="C3" s="9"/>
      <c r="D3" s="9"/>
      <c r="E3" cm="1">
        <f t="array" ref="E3">_xlfn.SWITCH(B3, "Critical", 5, "High", 4, "Medium", 3, "Low", 2, "Future", 1)</f>
        <v>4</v>
      </c>
      <c r="F3" t="e" cm="1">
        <f t="array" ref="F3">_xlfn.SWITCH(C3, "Core Functionality", 5, "Configurable", 4, "Custom", 3, "Not Available", 0, "Either/Or", 0)</f>
        <v>#N/A</v>
      </c>
      <c r="G3" t="e">
        <f t="shared" ref="G3:G9" si="0">E3*F3</f>
        <v>#N/A</v>
      </c>
    </row>
    <row r="4" spans="1:7" x14ac:dyDescent="0.25">
      <c r="A4" s="2" t="s">
        <v>642</v>
      </c>
      <c r="B4" t="s">
        <v>20</v>
      </c>
      <c r="C4" s="9"/>
      <c r="D4" s="9"/>
      <c r="E4" cm="1">
        <f t="array" ref="E4">_xlfn.SWITCH(B4, "Critical", 5, "High", 4, "Medium", 3, "Low", 2, "Future", 1)</f>
        <v>4</v>
      </c>
      <c r="F4" t="e" cm="1">
        <f t="array" ref="F4">_xlfn.SWITCH(C4, "Core Functionality", 5, "Configurable", 4, "Custom", 3, "Not Available", 0, "Either/Or", 0)</f>
        <v>#N/A</v>
      </c>
      <c r="G4" t="e">
        <f t="shared" si="0"/>
        <v>#N/A</v>
      </c>
    </row>
    <row r="5" spans="1:7" x14ac:dyDescent="0.25">
      <c r="A5" s="2" t="s">
        <v>643</v>
      </c>
      <c r="B5" t="s">
        <v>20</v>
      </c>
      <c r="C5" s="9"/>
      <c r="D5" s="9"/>
      <c r="E5" cm="1">
        <f t="array" ref="E5">_xlfn.SWITCH(B5, "Critical", 5, "High", 4, "Medium", 3, "Low", 2, "Future", 1)</f>
        <v>4</v>
      </c>
      <c r="F5" t="e" cm="1">
        <f t="array" ref="F5">_xlfn.SWITCH(C5, "Core Functionality", 5, "Configurable", 4, "Custom", 3, "Not Available", 0, "Either/Or", 0)</f>
        <v>#N/A</v>
      </c>
      <c r="G5" t="e">
        <f t="shared" si="0"/>
        <v>#N/A</v>
      </c>
    </row>
    <row r="6" spans="1:7" x14ac:dyDescent="0.25">
      <c r="A6" s="2" t="s">
        <v>644</v>
      </c>
      <c r="B6" t="s">
        <v>20</v>
      </c>
      <c r="C6" s="9"/>
      <c r="D6" s="9"/>
      <c r="E6" cm="1">
        <f t="array" ref="E6">_xlfn.SWITCH(B6, "Critical", 5, "High", 4, "Medium", 3, "Low", 2, "Future", 1)</f>
        <v>4</v>
      </c>
      <c r="F6" t="e" cm="1">
        <f t="array" ref="F6">_xlfn.SWITCH(C6, "Core Functionality", 5, "Configurable", 4, "Custom", 3, "Not Available", 0, "Either/Or", 0)</f>
        <v>#N/A</v>
      </c>
      <c r="G6" t="e">
        <f t="shared" si="0"/>
        <v>#N/A</v>
      </c>
    </row>
    <row r="7" spans="1:7" x14ac:dyDescent="0.25">
      <c r="A7" s="2" t="s">
        <v>645</v>
      </c>
      <c r="B7" t="s">
        <v>20</v>
      </c>
      <c r="C7" s="9"/>
      <c r="D7" s="9"/>
      <c r="E7" cm="1">
        <f t="array" ref="E7">_xlfn.SWITCH(B7, "Critical", 5, "High", 4, "Medium", 3, "Low", 2, "Future", 1)</f>
        <v>4</v>
      </c>
      <c r="F7" t="e" cm="1">
        <f t="array" ref="F7">_xlfn.SWITCH(C7, "Core Functionality", 5, "Configurable", 4, "Custom", 3, "Not Available", 0, "Either/Or", 0)</f>
        <v>#N/A</v>
      </c>
      <c r="G7" t="e">
        <f t="shared" si="0"/>
        <v>#N/A</v>
      </c>
    </row>
    <row r="8" spans="1:7" x14ac:dyDescent="0.25">
      <c r="A8" s="2" t="s">
        <v>646</v>
      </c>
      <c r="B8" t="s">
        <v>20</v>
      </c>
      <c r="C8" s="9"/>
      <c r="D8" s="9"/>
      <c r="E8" cm="1">
        <f t="array" ref="E8">_xlfn.SWITCH(B8, "Critical", 5, "High", 4, "Medium", 3, "Low", 2, "Future", 1)</f>
        <v>4</v>
      </c>
      <c r="F8" t="e" cm="1">
        <f t="array" ref="F8">_xlfn.SWITCH(C8, "Core Functionality", 5, "Configurable", 4, "Custom", 3, "Not Available", 0, "Either/Or", 0)</f>
        <v>#N/A</v>
      </c>
      <c r="G8" t="e">
        <f t="shared" si="0"/>
        <v>#N/A</v>
      </c>
    </row>
    <row r="9" spans="1:7" x14ac:dyDescent="0.25">
      <c r="A9" s="2" t="s">
        <v>647</v>
      </c>
      <c r="B9" t="s">
        <v>20</v>
      </c>
      <c r="C9" s="9"/>
      <c r="D9" s="9"/>
      <c r="E9" cm="1">
        <f t="array" ref="E9">_xlfn.SWITCH(B9, "Critical", 5, "High", 4, "Medium", 3, "Low", 2, "Future", 1)</f>
        <v>4</v>
      </c>
      <c r="F9" t="e" cm="1">
        <f t="array" ref="F9">_xlfn.SWITCH(C9, "Core Functionality", 5, "Configurable", 4, "Custom", 3, "Not Available", 0, "Either/Or", 0)</f>
        <v>#N/A</v>
      </c>
      <c r="G9" t="e">
        <f t="shared" si="0"/>
        <v>#N/A</v>
      </c>
    </row>
    <row r="10" spans="1:7" x14ac:dyDescent="0.25">
      <c r="C10" s="9"/>
      <c r="D10" s="9"/>
    </row>
    <row r="11" spans="1:7" s="4" customFormat="1" ht="18" thickBot="1" x14ac:dyDescent="0.35">
      <c r="A11" s="3" t="s">
        <v>648</v>
      </c>
      <c r="B11" s="3"/>
      <c r="C11" s="11"/>
      <c r="D11" s="11"/>
    </row>
    <row r="12" spans="1:7" ht="30.75" thickTop="1" x14ac:dyDescent="0.25">
      <c r="A12" s="2" t="s">
        <v>649</v>
      </c>
      <c r="B12" t="s">
        <v>20</v>
      </c>
      <c r="C12" s="9"/>
      <c r="D12" s="9"/>
      <c r="E12" cm="1">
        <f t="array" ref="E12">_xlfn.SWITCH(B12, "Critical", 5, "High", 4, "Medium", 3, "Low", 2, "Future", 1)</f>
        <v>4</v>
      </c>
      <c r="F12" t="e" cm="1">
        <f t="array" ref="F12">_xlfn.SWITCH(C12, "Core Functionality", 5, "Configurable", 4, "Custom", 3, "Not Available", 0, "Either/Or", 0)</f>
        <v>#N/A</v>
      </c>
      <c r="G12" t="e">
        <f>E12*F12</f>
        <v>#N/A</v>
      </c>
    </row>
    <row r="13" spans="1:7" x14ac:dyDescent="0.25">
      <c r="A13" s="2" t="s">
        <v>650</v>
      </c>
      <c r="B13" t="s">
        <v>20</v>
      </c>
      <c r="C13" s="9"/>
      <c r="D13" s="9"/>
      <c r="E13" cm="1">
        <f t="array" ref="E13">_xlfn.SWITCH(B13, "Critical", 5, "High", 4, "Medium", 3, "Low", 2, "Future", 1)</f>
        <v>4</v>
      </c>
      <c r="F13" t="e" cm="1">
        <f t="array" ref="F13">_xlfn.SWITCH(C13, "Core Functionality", 5, "Configurable", 4, "Custom", 3, "Not Available", 0, "Either/Or", 0)</f>
        <v>#N/A</v>
      </c>
      <c r="G13" t="e">
        <f>E13*F13</f>
        <v>#N/A</v>
      </c>
    </row>
    <row r="14" spans="1:7" x14ac:dyDescent="0.25">
      <c r="A14" s="2" t="s">
        <v>651</v>
      </c>
      <c r="B14" t="s">
        <v>20</v>
      </c>
      <c r="C14" s="9"/>
      <c r="D14" s="9"/>
      <c r="E14" cm="1">
        <f t="array" ref="E14">_xlfn.SWITCH(B14, "Critical", 5, "High", 4, "Medium", 3, "Low", 2, "Future", 1)</f>
        <v>4</v>
      </c>
      <c r="F14" t="e" cm="1">
        <f t="array" ref="F14">_xlfn.SWITCH(C14, "Core Functionality", 5, "Configurable", 4, "Custom", 3, "Not Available", 0, "Either/Or", 0)</f>
        <v>#N/A</v>
      </c>
      <c r="G14" t="e">
        <f>E14*F14</f>
        <v>#N/A</v>
      </c>
    </row>
    <row r="15" spans="1:7" x14ac:dyDescent="0.25">
      <c r="A15" s="2" t="s">
        <v>652</v>
      </c>
      <c r="B15" t="s">
        <v>20</v>
      </c>
      <c r="C15" s="9"/>
      <c r="D15" s="9"/>
      <c r="E15" cm="1">
        <f t="array" ref="E15">_xlfn.SWITCH(B15, "Critical", 5, "High", 4, "Medium", 3, "Low", 2, "Future", 1)</f>
        <v>4</v>
      </c>
      <c r="F15" t="e" cm="1">
        <f t="array" ref="F15">_xlfn.SWITCH(C15, "Core Functionality", 5, "Configurable", 4, "Custom", 3, "Not Available", 0, "Either/Or", 0)</f>
        <v>#N/A</v>
      </c>
      <c r="G15" t="e">
        <f>E15*F15</f>
        <v>#N/A</v>
      </c>
    </row>
    <row r="16" spans="1:7" x14ac:dyDescent="0.25">
      <c r="C16" s="9"/>
      <c r="D16" s="9"/>
    </row>
    <row r="17" spans="1:7" s="4" customFormat="1" ht="18" thickBot="1" x14ac:dyDescent="0.35">
      <c r="A17" s="3" t="s">
        <v>653</v>
      </c>
      <c r="B17" s="3"/>
      <c r="C17" s="11"/>
      <c r="D17" s="11"/>
    </row>
    <row r="18" spans="1:7" ht="15.75" thickTop="1" x14ac:dyDescent="0.25">
      <c r="A18" s="2" t="s">
        <v>654</v>
      </c>
      <c r="B18" t="s">
        <v>20</v>
      </c>
      <c r="C18" s="9"/>
      <c r="D18" s="9"/>
      <c r="E18" cm="1">
        <f t="array" ref="E18">_xlfn.SWITCH(B18, "Critical", 5, "High", 4, "Medium", 3, "Low", 2, "Future", 1)</f>
        <v>4</v>
      </c>
      <c r="F18" t="e" cm="1">
        <f t="array" ref="F18">_xlfn.SWITCH(C18, "Core Functionality", 5, "Configurable", 4, "Custom", 3, "Not Available", 0, "Either/Or", 0)</f>
        <v>#N/A</v>
      </c>
      <c r="G18" t="e">
        <f t="shared" ref="G18:G23" si="1">E18*F18</f>
        <v>#N/A</v>
      </c>
    </row>
    <row r="19" spans="1:7" x14ac:dyDescent="0.25">
      <c r="A19" s="2" t="s">
        <v>655</v>
      </c>
      <c r="B19" t="s">
        <v>20</v>
      </c>
      <c r="C19" s="9"/>
      <c r="D19" s="9"/>
      <c r="E19" cm="1">
        <f t="array" ref="E19">_xlfn.SWITCH(B19, "Critical", 5, "High", 4, "Medium", 3, "Low", 2, "Future", 1)</f>
        <v>4</v>
      </c>
      <c r="F19" t="e" cm="1">
        <f t="array" ref="F19">_xlfn.SWITCH(C19, "Core Functionality", 5, "Configurable", 4, "Custom", 3, "Not Available", 0, "Either/Or", 0)</f>
        <v>#N/A</v>
      </c>
      <c r="G19" t="e">
        <f t="shared" si="1"/>
        <v>#N/A</v>
      </c>
    </row>
    <row r="20" spans="1:7" x14ac:dyDescent="0.25">
      <c r="A20" s="2" t="s">
        <v>656</v>
      </c>
      <c r="B20" t="s">
        <v>20</v>
      </c>
      <c r="C20" s="9"/>
      <c r="D20" s="9"/>
      <c r="E20" cm="1">
        <f t="array" ref="E20">_xlfn.SWITCH(B20, "Critical", 5, "High", 4, "Medium", 3, "Low", 2, "Future", 1)</f>
        <v>4</v>
      </c>
      <c r="F20" t="e" cm="1">
        <f t="array" ref="F20">_xlfn.SWITCH(C20, "Core Functionality", 5, "Configurable", 4, "Custom", 3, "Not Available", 0, "Either/Or", 0)</f>
        <v>#N/A</v>
      </c>
      <c r="G20" t="e">
        <f t="shared" si="1"/>
        <v>#N/A</v>
      </c>
    </row>
    <row r="21" spans="1:7" x14ac:dyDescent="0.25">
      <c r="A21" s="2" t="s">
        <v>657</v>
      </c>
      <c r="B21" t="s">
        <v>20</v>
      </c>
      <c r="C21" s="9"/>
      <c r="D21" s="9"/>
      <c r="E21" cm="1">
        <f t="array" ref="E21">_xlfn.SWITCH(B21, "Critical", 5, "High", 4, "Medium", 3, "Low", 2, "Future", 1)</f>
        <v>4</v>
      </c>
      <c r="F21" t="e" cm="1">
        <f t="array" ref="F21">_xlfn.SWITCH(C21, "Core Functionality", 5, "Configurable", 4, "Custom", 3, "Not Available", 0, "Either/Or", 0)</f>
        <v>#N/A</v>
      </c>
      <c r="G21" t="e">
        <f t="shared" si="1"/>
        <v>#N/A</v>
      </c>
    </row>
    <row r="22" spans="1:7" x14ac:dyDescent="0.25">
      <c r="A22" s="2" t="s">
        <v>658</v>
      </c>
      <c r="B22" t="s">
        <v>20</v>
      </c>
      <c r="C22" s="9"/>
      <c r="D22" s="9"/>
      <c r="E22" cm="1">
        <f t="array" ref="E22">_xlfn.SWITCH(B22, "Critical", 5, "High", 4, "Medium", 3, "Low", 2, "Future", 1)</f>
        <v>4</v>
      </c>
      <c r="F22" t="e" cm="1">
        <f t="array" ref="F22">_xlfn.SWITCH(C22, "Core Functionality", 5, "Configurable", 4, "Custom", 3, "Not Available", 0, "Either/Or", 0)</f>
        <v>#N/A</v>
      </c>
      <c r="G22" t="e">
        <f t="shared" si="1"/>
        <v>#N/A</v>
      </c>
    </row>
    <row r="23" spans="1:7" ht="30" x14ac:dyDescent="0.25">
      <c r="A23" s="2" t="s">
        <v>659</v>
      </c>
      <c r="B23" t="s">
        <v>20</v>
      </c>
      <c r="C23" s="9"/>
      <c r="D23" s="9"/>
      <c r="E23" cm="1">
        <f t="array" ref="E23">_xlfn.SWITCH(B23, "Critical", 5, "High", 4, "Medium", 3, "Low", 2, "Future", 1)</f>
        <v>4</v>
      </c>
      <c r="F23" t="e" cm="1">
        <f t="array" ref="F23">_xlfn.SWITCH(C23, "Core Functionality", 5, "Configurable", 4, "Custom", 3, "Not Available", 0, "Either/Or", 0)</f>
        <v>#N/A</v>
      </c>
      <c r="G23" t="e">
        <f t="shared" si="1"/>
        <v>#N/A</v>
      </c>
    </row>
    <row r="24" spans="1:7" x14ac:dyDescent="0.25">
      <c r="C24" s="9"/>
      <c r="D24" s="9"/>
    </row>
    <row r="25" spans="1:7" s="4" customFormat="1" ht="18" thickBot="1" x14ac:dyDescent="0.35">
      <c r="A25" s="3" t="s">
        <v>660</v>
      </c>
      <c r="B25" s="3"/>
      <c r="C25" s="11"/>
      <c r="D25" s="11"/>
    </row>
    <row r="26" spans="1:7" ht="15.75" thickTop="1" x14ac:dyDescent="0.25">
      <c r="A26" s="2" t="s">
        <v>661</v>
      </c>
      <c r="B26" t="s">
        <v>20</v>
      </c>
      <c r="C26" s="9"/>
      <c r="D26" s="9"/>
      <c r="E26" cm="1">
        <f t="array" ref="E26">_xlfn.SWITCH(B26, "Critical", 5, "High", 4, "Medium", 3, "Low", 2, "Future", 1)</f>
        <v>4</v>
      </c>
      <c r="F26" t="e" cm="1">
        <f t="array" ref="F26">_xlfn.SWITCH(C26, "Core Functionality", 5, "Configurable", 4, "Custom", 3, "Not Available", 0, "Either/Or", 0)</f>
        <v>#N/A</v>
      </c>
      <c r="G26" t="e">
        <f>E26*F26</f>
        <v>#N/A</v>
      </c>
    </row>
    <row r="27" spans="1:7" x14ac:dyDescent="0.25">
      <c r="A27" s="2" t="s">
        <v>662</v>
      </c>
      <c r="B27" t="s">
        <v>26</v>
      </c>
      <c r="C27" s="9"/>
      <c r="D27" s="9"/>
      <c r="E27" cm="1">
        <f t="array" ref="E27">_xlfn.SWITCH(B27, "Critical", 5, "High", 4, "Medium", 3, "Low", 2, "Future", 1)</f>
        <v>3</v>
      </c>
      <c r="F27" t="e" cm="1">
        <f t="array" ref="F27">_xlfn.SWITCH(C27, "Core Functionality", 5, "Configurable", 4, "Custom", 3, "Not Available", 0, "Either/Or", 0)</f>
        <v>#N/A</v>
      </c>
      <c r="G27" t="e">
        <f>E27*F27</f>
        <v>#N/A</v>
      </c>
    </row>
    <row r="28" spans="1:7" x14ac:dyDescent="0.25">
      <c r="A28" s="2" t="s">
        <v>663</v>
      </c>
      <c r="B28" t="s">
        <v>20</v>
      </c>
      <c r="C28" s="9"/>
      <c r="D28" s="9"/>
      <c r="E28" cm="1">
        <f t="array" ref="E28">_xlfn.SWITCH(B28, "Critical", 5, "High", 4, "Medium", 3, "Low", 2, "Future", 1)</f>
        <v>4</v>
      </c>
      <c r="F28" t="e" cm="1">
        <f t="array" ref="F28">_xlfn.SWITCH(C28, "Core Functionality", 5, "Configurable", 4, "Custom", 3, "Not Available", 0, "Either/Or", 0)</f>
        <v>#N/A</v>
      </c>
      <c r="G28" t="e">
        <f>E28*F28</f>
        <v>#N/A</v>
      </c>
    </row>
    <row r="29" spans="1:7" x14ac:dyDescent="0.25">
      <c r="A29" s="2" t="s">
        <v>664</v>
      </c>
      <c r="B29" t="s">
        <v>26</v>
      </c>
      <c r="C29" s="9"/>
      <c r="D29" s="9"/>
      <c r="E29" cm="1">
        <f t="array" ref="E29">_xlfn.SWITCH(B29, "Critical", 5, "High", 4, "Medium", 3, "Low", 2, "Future", 1)</f>
        <v>3</v>
      </c>
      <c r="F29" t="e" cm="1">
        <f t="array" ref="F29">_xlfn.SWITCH(C29, "Core Functionality", 5, "Configurable", 4, "Custom", 3, "Not Available", 0, "Either/Or", 0)</f>
        <v>#N/A</v>
      </c>
      <c r="G29" t="e">
        <f>E29*F29</f>
        <v>#N/A</v>
      </c>
    </row>
    <row r="30" spans="1:7" x14ac:dyDescent="0.25">
      <c r="C30" s="9"/>
      <c r="D30" s="9"/>
    </row>
    <row r="31" spans="1:7" s="4" customFormat="1" ht="18" thickBot="1" x14ac:dyDescent="0.35">
      <c r="A31" s="3" t="s">
        <v>665</v>
      </c>
      <c r="B31" s="3"/>
      <c r="C31" s="11"/>
      <c r="D31" s="11"/>
    </row>
    <row r="32" spans="1:7" ht="15.75" thickTop="1" x14ac:dyDescent="0.25">
      <c r="A32" s="2" t="s">
        <v>666</v>
      </c>
      <c r="B32" t="s">
        <v>568</v>
      </c>
      <c r="C32" s="9"/>
      <c r="D32" s="9"/>
      <c r="E32" cm="1">
        <f t="array" ref="E32">_xlfn.SWITCH(B32, "Critical", 5, "High", 4, "Medium", 3, "Low", 2, "Future", 1)</f>
        <v>1</v>
      </c>
      <c r="F32" t="e" cm="1">
        <f t="array" ref="F32">_xlfn.SWITCH(C32, "Core Functionality", 5, "Configurable", 4, "Custom", 3, "Not Available", 0, "Either/Or", 0)</f>
        <v>#N/A</v>
      </c>
      <c r="G32" t="e">
        <f>E32*F32</f>
        <v>#N/A</v>
      </c>
    </row>
    <row r="33" spans="1:7" x14ac:dyDescent="0.25">
      <c r="A33" s="2" t="s">
        <v>667</v>
      </c>
      <c r="B33" t="s">
        <v>568</v>
      </c>
      <c r="C33" s="9"/>
      <c r="D33" s="9"/>
      <c r="E33" cm="1">
        <f t="array" ref="E33">_xlfn.SWITCH(B33, "Critical", 5, "High", 4, "Medium", 3, "Low", 2, "Future", 1)</f>
        <v>1</v>
      </c>
      <c r="F33" t="e" cm="1">
        <f t="array" ref="F33">_xlfn.SWITCH(C33, "Core Functionality", 5, "Configurable", 4, "Custom", 3, "Not Available", 0, "Either/Or", 0)</f>
        <v>#N/A</v>
      </c>
      <c r="G33" t="e">
        <f>E33*F33</f>
        <v>#N/A</v>
      </c>
    </row>
    <row r="34" spans="1:7" x14ac:dyDescent="0.25">
      <c r="A34" s="2" t="s">
        <v>668</v>
      </c>
      <c r="B34" t="s">
        <v>568</v>
      </c>
      <c r="C34" s="9"/>
      <c r="D34" s="9"/>
      <c r="E34" cm="1">
        <f t="array" ref="E34">_xlfn.SWITCH(B34, "Critical", 5, "High", 4, "Medium", 3, "Low", 2, "Future", 1)</f>
        <v>1</v>
      </c>
      <c r="F34" t="e" cm="1">
        <f t="array" ref="F34">_xlfn.SWITCH(C34, "Core Functionality", 5, "Configurable", 4, "Custom", 3, "Not Available", 0, "Either/Or", 0)</f>
        <v>#N/A</v>
      </c>
      <c r="G34" t="e">
        <f>E34*F34</f>
        <v>#N/A</v>
      </c>
    </row>
    <row r="35" spans="1:7" x14ac:dyDescent="0.25">
      <c r="C35" s="9"/>
      <c r="D35" s="9"/>
    </row>
    <row r="36" spans="1:7" s="4" customFormat="1" ht="18" thickBot="1" x14ac:dyDescent="0.35">
      <c r="A36" s="3" t="s">
        <v>669</v>
      </c>
      <c r="B36" s="3"/>
      <c r="C36" s="11"/>
      <c r="D36" s="11"/>
    </row>
    <row r="37" spans="1:7" ht="15.75" thickTop="1" x14ac:dyDescent="0.25">
      <c r="A37" s="2" t="s">
        <v>670</v>
      </c>
      <c r="B37" t="s">
        <v>20</v>
      </c>
      <c r="C37" s="9"/>
      <c r="D37" s="9"/>
      <c r="E37" cm="1">
        <f t="array" ref="E37">_xlfn.SWITCH(B37, "Critical", 5, "High", 4, "Medium", 3, "Low", 2, "Future", 1)</f>
        <v>4</v>
      </c>
      <c r="F37" t="e" cm="1">
        <f t="array" ref="F37">_xlfn.SWITCH(C37, "Core Functionality", 5, "Configurable", 4, "Custom", 3, "Not Available", 0, "Either/Or", 0)</f>
        <v>#N/A</v>
      </c>
      <c r="G37" t="e">
        <f t="shared" ref="G37:G42" si="2">E37*F37</f>
        <v>#N/A</v>
      </c>
    </row>
    <row r="38" spans="1:7" x14ac:dyDescent="0.25">
      <c r="A38" s="2" t="s">
        <v>671</v>
      </c>
      <c r="B38" t="s">
        <v>20</v>
      </c>
      <c r="C38" s="9"/>
      <c r="D38" s="9"/>
      <c r="E38" cm="1">
        <f t="array" ref="E38">_xlfn.SWITCH(B38, "Critical", 5, "High", 4, "Medium", 3, "Low", 2, "Future", 1)</f>
        <v>4</v>
      </c>
      <c r="F38" t="e" cm="1">
        <f t="array" ref="F38">_xlfn.SWITCH(C38, "Core Functionality", 5, "Configurable", 4, "Custom", 3, "Not Available", 0, "Either/Or", 0)</f>
        <v>#N/A</v>
      </c>
      <c r="G38" t="e">
        <f t="shared" si="2"/>
        <v>#N/A</v>
      </c>
    </row>
    <row r="39" spans="1:7" x14ac:dyDescent="0.25">
      <c r="A39" s="2" t="s">
        <v>672</v>
      </c>
      <c r="B39" t="s">
        <v>20</v>
      </c>
      <c r="C39" s="9"/>
      <c r="D39" s="9"/>
      <c r="E39" cm="1">
        <f t="array" ref="E39">_xlfn.SWITCH(B39, "Critical", 5, "High", 4, "Medium", 3, "Low", 2, "Future", 1)</f>
        <v>4</v>
      </c>
      <c r="F39" t="e" cm="1">
        <f t="array" ref="F39">_xlfn.SWITCH(C39, "Core Functionality", 5, "Configurable", 4, "Custom", 3, "Not Available", 0, "Either/Or", 0)</f>
        <v>#N/A</v>
      </c>
      <c r="G39" t="e">
        <f t="shared" si="2"/>
        <v>#N/A</v>
      </c>
    </row>
    <row r="40" spans="1:7" x14ac:dyDescent="0.25">
      <c r="A40" s="2" t="s">
        <v>673</v>
      </c>
      <c r="B40" t="s">
        <v>20</v>
      </c>
      <c r="C40" s="9"/>
      <c r="D40" s="9"/>
      <c r="E40" cm="1">
        <f t="array" ref="E40">_xlfn.SWITCH(B40, "Critical", 5, "High", 4, "Medium", 3, "Low", 2, "Future", 1)</f>
        <v>4</v>
      </c>
      <c r="F40" t="e" cm="1">
        <f t="array" ref="F40">_xlfn.SWITCH(C40, "Core Functionality", 5, "Configurable", 4, "Custom", 3, "Not Available", 0, "Either/Or", 0)</f>
        <v>#N/A</v>
      </c>
      <c r="G40" t="e">
        <f t="shared" si="2"/>
        <v>#N/A</v>
      </c>
    </row>
    <row r="41" spans="1:7" x14ac:dyDescent="0.25">
      <c r="A41" s="2" t="s">
        <v>674</v>
      </c>
      <c r="B41" t="s">
        <v>568</v>
      </c>
      <c r="C41" s="9"/>
      <c r="D41" s="9"/>
      <c r="E41" cm="1">
        <f t="array" ref="E41">_xlfn.SWITCH(B41, "Critical", 5, "High", 4, "Medium", 3, "Low", 2, "Future", 1)</f>
        <v>1</v>
      </c>
      <c r="F41" t="e" cm="1">
        <f t="array" ref="F41">_xlfn.SWITCH(C41, "Core Functionality", 5, "Configurable", 4, "Custom", 3, "Not Available", 0, "Either/Or", 0)</f>
        <v>#N/A</v>
      </c>
      <c r="G41" t="e">
        <f t="shared" si="2"/>
        <v>#N/A</v>
      </c>
    </row>
    <row r="42" spans="1:7" x14ac:dyDescent="0.25">
      <c r="A42" s="2" t="s">
        <v>675</v>
      </c>
      <c r="B42" t="s">
        <v>20</v>
      </c>
      <c r="C42" s="9"/>
      <c r="D42" s="9"/>
      <c r="E42" cm="1">
        <f t="array" ref="E42">_xlfn.SWITCH(B42, "Critical", 5, "High", 4, "Medium", 3, "Low", 2, "Future", 1)</f>
        <v>4</v>
      </c>
      <c r="F42" t="e" cm="1">
        <f t="array" ref="F42">_xlfn.SWITCH(C42, "Core Functionality", 5, "Configurable", 4, "Custom", 3, "Not Available", 0, "Either/Or", 0)</f>
        <v>#N/A</v>
      </c>
      <c r="G42" t="e">
        <f t="shared" si="2"/>
        <v>#N/A</v>
      </c>
    </row>
    <row r="43" spans="1:7" x14ac:dyDescent="0.25">
      <c r="C43" s="9"/>
      <c r="D43" s="9"/>
    </row>
    <row r="44" spans="1:7" s="4" customFormat="1" ht="18" thickBot="1" x14ac:dyDescent="0.35">
      <c r="A44" s="3" t="s">
        <v>676</v>
      </c>
      <c r="B44" s="3"/>
      <c r="C44" s="11"/>
      <c r="D44" s="11"/>
    </row>
    <row r="45" spans="1:7" ht="15.75" thickTop="1" x14ac:dyDescent="0.25">
      <c r="A45" s="2" t="s">
        <v>677</v>
      </c>
      <c r="B45" t="s">
        <v>20</v>
      </c>
      <c r="C45" s="9"/>
      <c r="D45" s="9"/>
      <c r="E45" cm="1">
        <f t="array" ref="E45">_xlfn.SWITCH(B45, "Critical", 5, "High", 4, "Medium", 3, "Low", 2, "Future", 1)</f>
        <v>4</v>
      </c>
      <c r="F45" t="e" cm="1">
        <f t="array" ref="F45">_xlfn.SWITCH(C45, "Core Functionality", 5, "Configurable", 4, "Custom", 3, "Not Available", 0, "Either/Or", 0)</f>
        <v>#N/A</v>
      </c>
      <c r="G45" t="e">
        <f>E45*F45</f>
        <v>#N/A</v>
      </c>
    </row>
    <row r="46" spans="1:7" x14ac:dyDescent="0.25">
      <c r="A46" s="2" t="s">
        <v>678</v>
      </c>
      <c r="B46" t="s">
        <v>20</v>
      </c>
      <c r="C46" s="9"/>
      <c r="D46" s="9"/>
      <c r="E46" cm="1">
        <f t="array" ref="E46">_xlfn.SWITCH(B46, "Critical", 5, "High", 4, "Medium", 3, "Low", 2, "Future", 1)</f>
        <v>4</v>
      </c>
      <c r="F46" t="e" cm="1">
        <f t="array" ref="F46">_xlfn.SWITCH(C46, "Core Functionality", 5, "Configurable", 4, "Custom", 3, "Not Available", 0, "Either/Or", 0)</f>
        <v>#N/A</v>
      </c>
      <c r="G46" t="e">
        <f>E46*F46</f>
        <v>#N/A</v>
      </c>
    </row>
    <row r="47" spans="1:7" x14ac:dyDescent="0.25">
      <c r="A47" s="2" t="s">
        <v>679</v>
      </c>
      <c r="B47" t="s">
        <v>20</v>
      </c>
      <c r="C47" s="9"/>
      <c r="D47" s="9"/>
      <c r="E47" cm="1">
        <f t="array" ref="E47">_xlfn.SWITCH(B47, "Critical", 5, "High", 4, "Medium", 3, "Low", 2, "Future", 1)</f>
        <v>4</v>
      </c>
      <c r="F47" t="e" cm="1">
        <f t="array" ref="F47">_xlfn.SWITCH(C47, "Core Functionality", 5, "Configurable", 4, "Custom", 3, "Not Available", 0, "Either/Or", 0)</f>
        <v>#N/A</v>
      </c>
      <c r="G47" t="e">
        <f>E47*F47</f>
        <v>#N/A</v>
      </c>
    </row>
    <row r="48" spans="1:7" x14ac:dyDescent="0.25">
      <c r="A48" s="2" t="s">
        <v>680</v>
      </c>
      <c r="B48" t="s">
        <v>20</v>
      </c>
      <c r="C48" s="9"/>
      <c r="D48" s="9"/>
      <c r="E48" cm="1">
        <f t="array" ref="E48">_xlfn.SWITCH(B48, "Critical", 5, "High", 4, "Medium", 3, "Low", 2, "Future", 1)</f>
        <v>4</v>
      </c>
      <c r="F48" t="e" cm="1">
        <f t="array" ref="F48">_xlfn.SWITCH(C48, "Core Functionality", 5, "Configurable", 4, "Custom", 3, "Not Available", 0, "Either/Or", 0)</f>
        <v>#N/A</v>
      </c>
      <c r="G48" t="e">
        <f>E48*F48</f>
        <v>#N/A</v>
      </c>
    </row>
    <row r="49" spans="1:7" x14ac:dyDescent="0.25">
      <c r="A49" s="2" t="s">
        <v>681</v>
      </c>
      <c r="B49" t="s">
        <v>568</v>
      </c>
      <c r="C49" s="9"/>
      <c r="D49" s="9"/>
      <c r="E49" cm="1">
        <f t="array" ref="E49">_xlfn.SWITCH(B49, "Critical", 5, "High", 4, "Medium", 3, "Low", 2, "Future", 1)</f>
        <v>1</v>
      </c>
      <c r="F49" t="e" cm="1">
        <f t="array" ref="F49">_xlfn.SWITCH(C49, "Core Functionality", 5, "Configurable", 4, "Custom", 3, "Not Available", 0, "Either/Or", 0)</f>
        <v>#N/A</v>
      </c>
      <c r="G49" t="e">
        <f>E49*F49</f>
        <v>#N/A</v>
      </c>
    </row>
    <row r="50" spans="1:7" x14ac:dyDescent="0.25">
      <c r="C50" s="9"/>
      <c r="D50" s="9"/>
    </row>
    <row r="51" spans="1:7" s="4" customFormat="1" ht="18" thickBot="1" x14ac:dyDescent="0.35">
      <c r="A51" s="3" t="s">
        <v>682</v>
      </c>
      <c r="B51" s="3"/>
      <c r="C51" s="11"/>
      <c r="D51" s="11"/>
    </row>
    <row r="52" spans="1:7" ht="15.75" thickTop="1" x14ac:dyDescent="0.25">
      <c r="A52" s="2" t="s">
        <v>683</v>
      </c>
      <c r="B52" t="s">
        <v>20</v>
      </c>
      <c r="C52" s="9"/>
      <c r="D52" s="9"/>
      <c r="E52" cm="1">
        <f t="array" ref="E52">_xlfn.SWITCH(B52, "Critical", 5, "High", 4, "Medium", 3, "Low", 2, "Future", 1)</f>
        <v>4</v>
      </c>
      <c r="F52" t="e" cm="1">
        <f t="array" ref="F52">_xlfn.SWITCH(C52, "Core Functionality", 5, "Configurable", 4, "Custom", 3, "Not Available", 0, "Either/Or", 0)</f>
        <v>#N/A</v>
      </c>
      <c r="G52" t="e">
        <f>E52*F52</f>
        <v>#N/A</v>
      </c>
    </row>
    <row r="53" spans="1:7" x14ac:dyDescent="0.25">
      <c r="A53" s="2" t="s">
        <v>684</v>
      </c>
      <c r="B53" t="s">
        <v>20</v>
      </c>
      <c r="C53" s="9"/>
      <c r="D53" s="9"/>
      <c r="E53" cm="1">
        <f t="array" ref="E53">_xlfn.SWITCH(B53, "Critical", 5, "High", 4, "Medium", 3, "Low", 2, "Future", 1)</f>
        <v>4</v>
      </c>
      <c r="F53" t="e" cm="1">
        <f t="array" ref="F53">_xlfn.SWITCH(C53, "Core Functionality", 5, "Configurable", 4, "Custom", 3, "Not Available", 0, "Either/Or", 0)</f>
        <v>#N/A</v>
      </c>
      <c r="G53" t="e">
        <f>E53*F53</f>
        <v>#N/A</v>
      </c>
    </row>
    <row r="54" spans="1:7" x14ac:dyDescent="0.25">
      <c r="A54" s="2" t="s">
        <v>685</v>
      </c>
      <c r="B54" t="s">
        <v>20</v>
      </c>
      <c r="C54" s="9"/>
      <c r="D54" s="9"/>
      <c r="E54" cm="1">
        <f t="array" ref="E54">_xlfn.SWITCH(B54, "Critical", 5, "High", 4, "Medium", 3, "Low", 2, "Future", 1)</f>
        <v>4</v>
      </c>
      <c r="F54" t="e" cm="1">
        <f t="array" ref="F54">_xlfn.SWITCH(C54, "Core Functionality", 5, "Configurable", 4, "Custom", 3, "Not Available", 0, "Either/Or", 0)</f>
        <v>#N/A</v>
      </c>
      <c r="G54" t="e">
        <f>E54*F54</f>
        <v>#N/A</v>
      </c>
    </row>
    <row r="55" spans="1:7" x14ac:dyDescent="0.25">
      <c r="C55" s="9"/>
      <c r="D55" s="9"/>
    </row>
    <row r="56" spans="1:7" s="4" customFormat="1" ht="18" thickBot="1" x14ac:dyDescent="0.35">
      <c r="A56" s="3" t="s">
        <v>686</v>
      </c>
      <c r="B56" s="3"/>
      <c r="C56" s="11"/>
      <c r="D56" s="11"/>
    </row>
    <row r="57" spans="1:7" ht="15.75" thickTop="1" x14ac:dyDescent="0.25">
      <c r="A57" s="2" t="s">
        <v>687</v>
      </c>
      <c r="B57" t="s">
        <v>20</v>
      </c>
      <c r="C57" s="9"/>
      <c r="D57" s="9"/>
      <c r="E57" cm="1">
        <f t="array" ref="E57">_xlfn.SWITCH(B57, "Critical", 5, "High", 4, "Medium", 3, "Low", 2, "Future", 1)</f>
        <v>4</v>
      </c>
      <c r="F57" t="e" cm="1">
        <f t="array" ref="F57">_xlfn.SWITCH(C57, "Core Functionality", 5, "Configurable", 4, "Custom", 3, "Not Available", 0, "Either/Or", 0)</f>
        <v>#N/A</v>
      </c>
      <c r="G57" t="e">
        <f>E57*F57</f>
        <v>#N/A</v>
      </c>
    </row>
    <row r="58" spans="1:7" x14ac:dyDescent="0.25">
      <c r="A58" s="2" t="s">
        <v>688</v>
      </c>
      <c r="B58" t="s">
        <v>20</v>
      </c>
      <c r="C58" s="9"/>
      <c r="D58" s="9"/>
      <c r="E58" cm="1">
        <f t="array" ref="E58">_xlfn.SWITCH(B58, "Critical", 5, "High", 4, "Medium", 3, "Low", 2, "Future", 1)</f>
        <v>4</v>
      </c>
      <c r="F58" t="e" cm="1">
        <f t="array" ref="F58">_xlfn.SWITCH(C58, "Core Functionality", 5, "Configurable", 4, "Custom", 3, "Not Available", 0, "Either/Or", 0)</f>
        <v>#N/A</v>
      </c>
      <c r="G58" t="e">
        <f>E58*F58</f>
        <v>#N/A</v>
      </c>
    </row>
    <row r="59" spans="1:7" x14ac:dyDescent="0.25">
      <c r="A59" s="2" t="s">
        <v>689</v>
      </c>
      <c r="B59" t="s">
        <v>20</v>
      </c>
      <c r="C59" s="9"/>
      <c r="D59" s="9"/>
      <c r="E59" cm="1">
        <f t="array" ref="E59">_xlfn.SWITCH(B59, "Critical", 5, "High", 4, "Medium", 3, "Low", 2, "Future", 1)</f>
        <v>4</v>
      </c>
      <c r="F59" t="e" cm="1">
        <f t="array" ref="F59">_xlfn.SWITCH(C59, "Core Functionality", 5, "Configurable", 4, "Custom", 3, "Not Available", 0, "Either/Or", 0)</f>
        <v>#N/A</v>
      </c>
      <c r="G59" t="e">
        <f>E59*F59</f>
        <v>#N/A</v>
      </c>
    </row>
    <row r="60" spans="1:7" x14ac:dyDescent="0.25">
      <c r="A60" s="2" t="s">
        <v>690</v>
      </c>
      <c r="B60" t="s">
        <v>20</v>
      </c>
      <c r="C60" s="9"/>
      <c r="D60" s="9"/>
      <c r="E60" cm="1">
        <f t="array" ref="E60">_xlfn.SWITCH(B60, "Critical", 5, "High", 4, "Medium", 3, "Low", 2, "Future", 1)</f>
        <v>4</v>
      </c>
      <c r="F60" t="e" cm="1">
        <f t="array" ref="F60">_xlfn.SWITCH(C60, "Core Functionality", 5, "Configurable", 4, "Custom", 3, "Not Available", 0, "Either/Or", 0)</f>
        <v>#N/A</v>
      </c>
      <c r="G60" t="e">
        <f>E60*F60</f>
        <v>#N/A</v>
      </c>
    </row>
    <row r="61" spans="1:7" x14ac:dyDescent="0.25">
      <c r="C61" s="9"/>
      <c r="D61" s="9"/>
    </row>
    <row r="62" spans="1:7" s="4" customFormat="1" ht="18" thickBot="1" x14ac:dyDescent="0.35">
      <c r="A62" s="3" t="s">
        <v>232</v>
      </c>
      <c r="B62" s="3"/>
      <c r="C62" s="11"/>
      <c r="D62" s="11"/>
    </row>
    <row r="63" spans="1:7" ht="15.75" thickTop="1" x14ac:dyDescent="0.25">
      <c r="A63" s="2" t="s">
        <v>691</v>
      </c>
      <c r="B63" t="s">
        <v>568</v>
      </c>
      <c r="C63" s="9"/>
      <c r="D63" s="9"/>
      <c r="E63" cm="1">
        <f t="array" ref="E63">_xlfn.SWITCH(B63, "Critical", 5, "High", 4, "Medium", 3, "Low", 2, "Future", 1)</f>
        <v>1</v>
      </c>
      <c r="F63" t="e" cm="1">
        <f t="array" ref="F63">_xlfn.SWITCH(C63, "Core Functionality", 5, "Configurable", 4, "Custom", 3, "Not Available", 0, "Either/Or", 0)</f>
        <v>#N/A</v>
      </c>
      <c r="G63" t="e">
        <f>E63*F63</f>
        <v>#N/A</v>
      </c>
    </row>
    <row r="64" spans="1:7" x14ac:dyDescent="0.25">
      <c r="A64" s="2" t="s">
        <v>692</v>
      </c>
      <c r="B64" t="s">
        <v>568</v>
      </c>
      <c r="C64" s="9"/>
      <c r="D64" s="9"/>
      <c r="E64" cm="1">
        <f t="array" ref="E64">_xlfn.SWITCH(B64, "Critical", 5, "High", 4, "Medium", 3, "Low", 2, "Future", 1)</f>
        <v>1</v>
      </c>
      <c r="F64" t="e" cm="1">
        <f t="array" ref="F64">_xlfn.SWITCH(C64, "Core Functionality", 5, "Configurable", 4, "Custom", 3, "Not Available", 0, "Either/Or", 0)</f>
        <v>#N/A</v>
      </c>
      <c r="G64" t="e">
        <f>E64*F64</f>
        <v>#N/A</v>
      </c>
    </row>
    <row r="65" spans="1:7" x14ac:dyDescent="0.25">
      <c r="A65" s="2" t="s">
        <v>693</v>
      </c>
      <c r="B65" t="s">
        <v>568</v>
      </c>
      <c r="C65" s="9"/>
      <c r="D65" s="9"/>
      <c r="E65" cm="1">
        <f t="array" ref="E65">_xlfn.SWITCH(B65, "Critical", 5, "High", 4, "Medium", 3, "Low", 2, "Future", 1)</f>
        <v>1</v>
      </c>
      <c r="F65" t="e" cm="1">
        <f t="array" ref="F65">_xlfn.SWITCH(C65, "Core Functionality", 5, "Configurable", 4, "Custom", 3, "Not Available", 0, "Either/Or", 0)</f>
        <v>#N/A</v>
      </c>
      <c r="G65" t="e">
        <f>E65*F65</f>
        <v>#N/A</v>
      </c>
    </row>
    <row r="66" spans="1:7" x14ac:dyDescent="0.25">
      <c r="A66" s="2" t="s">
        <v>694</v>
      </c>
      <c r="B66" t="s">
        <v>568</v>
      </c>
      <c r="C66" s="9"/>
      <c r="D66" s="9"/>
      <c r="E66" cm="1">
        <f t="array" ref="E66">_xlfn.SWITCH(B66, "Critical", 5, "High", 4, "Medium", 3, "Low", 2, "Future", 1)</f>
        <v>1</v>
      </c>
      <c r="F66" t="e" cm="1">
        <f t="array" ref="F66">_xlfn.SWITCH(C66, "Core Functionality", 5, "Configurable", 4, "Custom", 3, "Not Available", 0, "Either/Or", 0)</f>
        <v>#N/A</v>
      </c>
      <c r="G66" t="e">
        <f>E66*F66</f>
        <v>#N/A</v>
      </c>
    </row>
    <row r="67" spans="1:7" x14ac:dyDescent="0.25">
      <c r="A67" s="2" t="s">
        <v>695</v>
      </c>
      <c r="B67" t="s">
        <v>568</v>
      </c>
      <c r="C67" s="9"/>
      <c r="D67" s="9"/>
      <c r="E67" cm="1">
        <f t="array" ref="E67">_xlfn.SWITCH(B67, "Critical", 5, "High", 4, "Medium", 3, "Low", 2, "Future", 1)</f>
        <v>1</v>
      </c>
      <c r="F67" t="e" cm="1">
        <f t="array" ref="F67">_xlfn.SWITCH(C67, "Core Functionality", 5, "Configurable", 4, "Custom", 3, "Not Available", 0, "Either/Or", 0)</f>
        <v>#N/A</v>
      </c>
      <c r="G67" t="e">
        <f>E67*F67</f>
        <v>#N/A</v>
      </c>
    </row>
    <row r="68" spans="1:7" x14ac:dyDescent="0.25">
      <c r="C68" s="9"/>
      <c r="D68" s="9"/>
    </row>
    <row r="69" spans="1:7" s="4" customFormat="1" ht="18" thickBot="1" x14ac:dyDescent="0.35">
      <c r="A69" s="3" t="s">
        <v>633</v>
      </c>
      <c r="B69" s="3"/>
      <c r="C69" s="11"/>
      <c r="D69" s="11"/>
    </row>
    <row r="70" spans="1:7" ht="15.75" thickTop="1" x14ac:dyDescent="0.25">
      <c r="A70" s="2" t="s">
        <v>57</v>
      </c>
      <c r="B70" t="s">
        <v>51</v>
      </c>
      <c r="C70" s="9"/>
      <c r="D70" s="9"/>
      <c r="E70" cm="1">
        <f t="array" ref="E70">_xlfn.SWITCH(B70, "Critical", 5, "High", 4, "Medium", 3, "Low", 2, "Future", 1)</f>
        <v>5</v>
      </c>
      <c r="F70" t="e" cm="1">
        <f t="array" ref="F70">_xlfn.SWITCH(C70, "Core Functionality", 5, "Configurable", 4, "Custom", 3, "Not Available", 0, "Either/Or", 0)</f>
        <v>#N/A</v>
      </c>
      <c r="G70" t="e">
        <f>E70*F70</f>
        <v>#N/A</v>
      </c>
    </row>
    <row r="71" spans="1:7" x14ac:dyDescent="0.25">
      <c r="A71" s="2" t="s">
        <v>58</v>
      </c>
      <c r="B71" t="s">
        <v>20</v>
      </c>
      <c r="C71" s="9"/>
      <c r="D71" s="9"/>
      <c r="E71" cm="1">
        <f t="array" ref="E71">_xlfn.SWITCH(B71, "Critical", 5, "High", 4, "Medium", 3, "Low", 2, "Future", 1)</f>
        <v>4</v>
      </c>
      <c r="F71" t="e" cm="1">
        <f t="array" ref="F71">_xlfn.SWITCH(C71, "Core Functionality", 5, "Configurable", 4, "Custom", 3, "Not Available", 0, "Either/Or", 0)</f>
        <v>#N/A</v>
      </c>
      <c r="G71" t="e">
        <f>E71*F71</f>
        <v>#N/A</v>
      </c>
    </row>
    <row r="72" spans="1:7" x14ac:dyDescent="0.25">
      <c r="C72" s="9"/>
      <c r="D72" s="9"/>
    </row>
    <row r="73" spans="1:7" s="4" customFormat="1" ht="18" thickBot="1" x14ac:dyDescent="0.35">
      <c r="A73" s="3" t="s">
        <v>634</v>
      </c>
      <c r="B73" s="3"/>
      <c r="C73" s="11"/>
      <c r="D73" s="11"/>
    </row>
    <row r="74" spans="1:7" ht="30.75" thickTop="1" x14ac:dyDescent="0.25">
      <c r="A74" s="2" t="s">
        <v>635</v>
      </c>
      <c r="B74" t="s">
        <v>51</v>
      </c>
      <c r="C74" s="9"/>
      <c r="D74" s="9"/>
      <c r="E74" cm="1">
        <f t="array" ref="E74">_xlfn.SWITCH(B74, "Critical", 5, "High", 4, "Medium", 3, "Low", 2, "Future", 1)</f>
        <v>5</v>
      </c>
      <c r="F74" t="e" cm="1">
        <f t="array" ref="F74">_xlfn.SWITCH(C74, "Core Functionality", 5, "Configurable", 4, "Custom", 3, "Not Available", 0, "Either/Or", 0)</f>
        <v>#N/A</v>
      </c>
      <c r="G74" t="e">
        <f>E74*F74</f>
        <v>#N/A</v>
      </c>
    </row>
    <row r="75" spans="1:7" ht="30" x14ac:dyDescent="0.25">
      <c r="A75" s="2" t="s">
        <v>636</v>
      </c>
      <c r="B75" t="s">
        <v>20</v>
      </c>
      <c r="C75" s="9"/>
      <c r="D75" s="9"/>
      <c r="E75" cm="1">
        <f t="array" ref="E75">_xlfn.SWITCH(B75, "Critical", 5, "High", 4, "Medium", 3, "Low", 2, "Future", 1)</f>
        <v>4</v>
      </c>
      <c r="F75" t="e" cm="1">
        <f t="array" ref="F75">_xlfn.SWITCH(C75, "Core Functionality", 5, "Configurable", 4, "Custom", 3, "Not Available", 0, "Either/Or", 0)</f>
        <v>#N/A</v>
      </c>
      <c r="G75" t="e">
        <f>E75*F75</f>
        <v>#N/A</v>
      </c>
    </row>
    <row r="76" spans="1:7" x14ac:dyDescent="0.25">
      <c r="C76" s="9"/>
      <c r="D76" s="9"/>
    </row>
    <row r="77" spans="1:7" s="4" customFormat="1" ht="18" thickBot="1" x14ac:dyDescent="0.35">
      <c r="A77" s="3" t="s">
        <v>637</v>
      </c>
      <c r="B77" s="3"/>
      <c r="C77" s="11"/>
      <c r="D77" s="11"/>
    </row>
    <row r="78" spans="1:7" ht="27.95" customHeight="1" thickTop="1" x14ac:dyDescent="0.25">
      <c r="A78" s="2" t="s">
        <v>638</v>
      </c>
      <c r="B78" t="s">
        <v>20</v>
      </c>
      <c r="C78" s="9"/>
      <c r="D78" s="9"/>
      <c r="E78" cm="1">
        <f t="array" ref="E78">_xlfn.SWITCH(B78, "Critical", 5, "High", 4, "Medium", 3, "Low", 2, "Future", 1)</f>
        <v>4</v>
      </c>
      <c r="F78" t="e" cm="1">
        <f t="array" ref="F78">_xlfn.SWITCH(C78, "Core Functionality", 5, "Configurable", 4, "Custom", 3, "Not Available", 0, "Either/Or", 0)</f>
        <v>#N/A</v>
      </c>
      <c r="G78" t="e">
        <f>E78*F78</f>
        <v>#N/A</v>
      </c>
    </row>
  </sheetData>
  <sheetProtection algorithmName="SHA-512" hashValue="1Mi7v1OnhCyjcpM4rbkH9mDJyIecg9jFNQmxSYjIqNahyhL3XaBIxHlYuhRyIfqiLWIH1u8FMt3yhKxW9Ln4jA==" saltValue="CoD9YNKNxyHj3vpoXD//Pg==" spinCount="100000" sheet="1" formatCells="0" formatColumns="0" formatRows="0" insertColumns="0" insertRows="0" insertHyperlinks="0" deleteColumns="0" deleteRows="0" sort="0" autoFilter="0" pivotTables="0"/>
  <dataValidations count="2">
    <dataValidation type="list" allowBlank="1" showInputMessage="1" showErrorMessage="1" sqref="B3:B9 B12:B15 B18:B23 B26:B29 B37:B42 B45:B49 B52:B54 B57:B60 B70:B71 B74:B75 B78 B32:B34 B63:B67" xr:uid="{147A3169-6C7B-4349-BDE0-45AE22E2D448}">
      <formula1>Priority</formula1>
    </dataValidation>
    <dataValidation type="list" allowBlank="1" showInputMessage="1" showErrorMessage="1" sqref="C74:C75 C78 C3:C9 C12:C15 C18:C23 C26:C29 C32:C34 C37:C42 C45:C49 C52:C54 C57:C60 C70:C71 C63:C67" xr:uid="{CCE2689C-B99B-4E97-8AD9-35BBEA9D320B}">
      <formula1>Response</formula1>
    </dataValidation>
  </dataValidation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C9C27-F94D-4280-9253-C0B17A39B8A5}">
  <sheetPr>
    <tabColor theme="6"/>
  </sheetPr>
  <dimension ref="A1:G78"/>
  <sheetViews>
    <sheetView workbookViewId="0"/>
  </sheetViews>
  <sheetFormatPr defaultRowHeight="15" x14ac:dyDescent="0.25"/>
  <cols>
    <col min="1" max="1" width="60.5703125" style="2" customWidth="1"/>
    <col min="2" max="2" width="12.7109375" style="2" customWidth="1"/>
    <col min="3" max="3" width="12.7109375" customWidth="1"/>
    <col min="4" max="4" width="40.7109375" customWidth="1"/>
    <col min="5" max="7" width="0" hidden="1" customWidth="1"/>
  </cols>
  <sheetData>
    <row r="1" spans="1:7" s="1" customFormat="1" ht="20.25" thickBot="1" x14ac:dyDescent="0.35">
      <c r="A1" s="5" t="s">
        <v>696</v>
      </c>
      <c r="B1" s="5" t="s">
        <v>15</v>
      </c>
      <c r="C1" s="1" t="s">
        <v>16</v>
      </c>
      <c r="D1" s="1" t="s">
        <v>17</v>
      </c>
      <c r="G1" s="1" t="e">
        <f>SUM(G3:G78)</f>
        <v>#N/A</v>
      </c>
    </row>
    <row r="2" spans="1:7" s="4" customFormat="1" ht="18.75" thickTop="1" thickBot="1" x14ac:dyDescent="0.35">
      <c r="A2" s="3" t="s">
        <v>697</v>
      </c>
      <c r="B2" s="3"/>
    </row>
    <row r="3" spans="1:7" ht="30.75" thickTop="1" x14ac:dyDescent="0.25">
      <c r="A3" s="2" t="s">
        <v>698</v>
      </c>
      <c r="B3" t="s">
        <v>20</v>
      </c>
      <c r="C3" s="9"/>
      <c r="D3" s="9"/>
      <c r="E3" cm="1">
        <f t="array" ref="E3">_xlfn.SWITCH(B3, "Critical", 5, "High", 4, "Medium", 3, "Low", 2, "Future", 1)</f>
        <v>4</v>
      </c>
      <c r="F3" t="e" cm="1">
        <f t="array" ref="F3">_xlfn.SWITCH(C3, "Core Functionality", 5, "Configurable", 4, "Custom", 3, "Not Available", 0, "Either/Or", 0)</f>
        <v>#N/A</v>
      </c>
      <c r="G3" t="e">
        <f t="shared" ref="G3:G8" si="0">E3*F3</f>
        <v>#N/A</v>
      </c>
    </row>
    <row r="4" spans="1:7" x14ac:dyDescent="0.25">
      <c r="A4" s="2" t="s">
        <v>699</v>
      </c>
      <c r="B4" t="s">
        <v>20</v>
      </c>
      <c r="C4" s="9"/>
      <c r="D4" s="9"/>
      <c r="E4" cm="1">
        <f t="array" ref="E4">_xlfn.SWITCH(B4, "Critical", 5, "High", 4, "Medium", 3, "Low", 2, "Future", 1)</f>
        <v>4</v>
      </c>
      <c r="F4" t="e" cm="1">
        <f t="array" ref="F4">_xlfn.SWITCH(C4, "Core Functionality", 5, "Configurable", 4, "Custom", 3, "Not Available", 0, "Either/Or", 0)</f>
        <v>#N/A</v>
      </c>
      <c r="G4" t="e">
        <f t="shared" si="0"/>
        <v>#N/A</v>
      </c>
    </row>
    <row r="5" spans="1:7" x14ac:dyDescent="0.25">
      <c r="A5" s="2" t="s">
        <v>700</v>
      </c>
      <c r="B5" t="s">
        <v>20</v>
      </c>
      <c r="C5" s="9"/>
      <c r="D5" s="9"/>
      <c r="E5" cm="1">
        <f t="array" ref="E5">_xlfn.SWITCH(B5, "Critical", 5, "High", 4, "Medium", 3, "Low", 2, "Future", 1)</f>
        <v>4</v>
      </c>
      <c r="F5" t="e" cm="1">
        <f t="array" ref="F5">_xlfn.SWITCH(C5, "Core Functionality", 5, "Configurable", 4, "Custom", 3, "Not Available", 0, "Either/Or", 0)</f>
        <v>#N/A</v>
      </c>
      <c r="G5" t="e">
        <f t="shared" si="0"/>
        <v>#N/A</v>
      </c>
    </row>
    <row r="6" spans="1:7" x14ac:dyDescent="0.25">
      <c r="A6" s="2" t="s">
        <v>701</v>
      </c>
      <c r="B6" t="s">
        <v>20</v>
      </c>
      <c r="C6" s="9"/>
      <c r="D6" s="9"/>
      <c r="E6" cm="1">
        <f t="array" ref="E6">_xlfn.SWITCH(B6, "Critical", 5, "High", 4, "Medium", 3, "Low", 2, "Future", 1)</f>
        <v>4</v>
      </c>
      <c r="F6" t="e" cm="1">
        <f t="array" ref="F6">_xlfn.SWITCH(C6, "Core Functionality", 5, "Configurable", 4, "Custom", 3, "Not Available", 0, "Either/Or", 0)</f>
        <v>#N/A</v>
      </c>
      <c r="G6" t="e">
        <f t="shared" si="0"/>
        <v>#N/A</v>
      </c>
    </row>
    <row r="7" spans="1:7" x14ac:dyDescent="0.25">
      <c r="A7" s="2" t="s">
        <v>702</v>
      </c>
      <c r="B7" t="s">
        <v>51</v>
      </c>
      <c r="C7" s="9"/>
      <c r="D7" s="9"/>
      <c r="E7" cm="1">
        <f t="array" ref="E7">_xlfn.SWITCH(B7, "Critical", 5, "High", 4, "Medium", 3, "Low", 2, "Future", 1)</f>
        <v>5</v>
      </c>
      <c r="F7" t="e" cm="1">
        <f t="array" ref="F7">_xlfn.SWITCH(C7, "Core Functionality", 5, "Configurable", 4, "Custom", 3, "Not Available", 0, "Either/Or", 0)</f>
        <v>#N/A</v>
      </c>
      <c r="G7" t="e">
        <f t="shared" si="0"/>
        <v>#N/A</v>
      </c>
    </row>
    <row r="8" spans="1:7" x14ac:dyDescent="0.25">
      <c r="A8" s="2" t="s">
        <v>703</v>
      </c>
      <c r="B8" t="s">
        <v>20</v>
      </c>
      <c r="C8" s="9"/>
      <c r="D8" s="9"/>
      <c r="E8" cm="1">
        <f t="array" ref="E8">_xlfn.SWITCH(B8, "Critical", 5, "High", 4, "Medium", 3, "Low", 2, "Future", 1)</f>
        <v>4</v>
      </c>
      <c r="F8" t="e" cm="1">
        <f t="array" ref="F8">_xlfn.SWITCH(C8, "Core Functionality", 5, "Configurable", 4, "Custom", 3, "Not Available", 0, "Either/Or", 0)</f>
        <v>#N/A</v>
      </c>
      <c r="G8" t="e">
        <f t="shared" si="0"/>
        <v>#N/A</v>
      </c>
    </row>
    <row r="9" spans="1:7" x14ac:dyDescent="0.25">
      <c r="C9" s="9"/>
      <c r="D9" s="9"/>
    </row>
    <row r="10" spans="1:7" s="4" customFormat="1" ht="18" thickBot="1" x14ac:dyDescent="0.35">
      <c r="A10" s="3" t="s">
        <v>704</v>
      </c>
      <c r="B10" s="3"/>
      <c r="C10" s="11"/>
      <c r="D10" s="11"/>
    </row>
    <row r="11" spans="1:7" ht="15.75" thickTop="1" x14ac:dyDescent="0.25">
      <c r="A11" s="2" t="s">
        <v>705</v>
      </c>
      <c r="B11" t="s">
        <v>20</v>
      </c>
      <c r="C11" s="9"/>
      <c r="D11" s="9"/>
      <c r="E11" cm="1">
        <f t="array" ref="E11">_xlfn.SWITCH(B11, "Critical", 5, "High", 4, "Medium", 3, "Low", 2, "Future", 1)</f>
        <v>4</v>
      </c>
      <c r="F11" t="e" cm="1">
        <f t="array" ref="F11">_xlfn.SWITCH(C11, "Core Functionality", 5, "Configurable", 4, "Custom", 3, "Not Available", 0, "Either/Or", 0)</f>
        <v>#N/A</v>
      </c>
      <c r="G11" t="e">
        <f>E11*F11</f>
        <v>#N/A</v>
      </c>
    </row>
    <row r="12" spans="1:7" x14ac:dyDescent="0.25">
      <c r="A12" s="2" t="s">
        <v>706</v>
      </c>
      <c r="B12" t="s">
        <v>26</v>
      </c>
      <c r="C12" s="9"/>
      <c r="D12" s="9"/>
      <c r="E12" cm="1">
        <f t="array" ref="E12">_xlfn.SWITCH(B12, "Critical", 5, "High", 4, "Medium", 3, "Low", 2, "Future", 1)</f>
        <v>3</v>
      </c>
      <c r="F12" t="e" cm="1">
        <f t="array" ref="F12">_xlfn.SWITCH(C12, "Core Functionality", 5, "Configurable", 4, "Custom", 3, "Not Available", 0, "Either/Or", 0)</f>
        <v>#N/A</v>
      </c>
      <c r="G12" t="e">
        <f>E12*F12</f>
        <v>#N/A</v>
      </c>
    </row>
    <row r="13" spans="1:7" x14ac:dyDescent="0.25">
      <c r="A13" s="2" t="s">
        <v>707</v>
      </c>
      <c r="B13" t="s">
        <v>26</v>
      </c>
      <c r="C13" s="9"/>
      <c r="D13" s="9"/>
      <c r="E13" cm="1">
        <f t="array" ref="E13">_xlfn.SWITCH(B13, "Critical", 5, "High", 4, "Medium", 3, "Low", 2, "Future", 1)</f>
        <v>3</v>
      </c>
      <c r="F13" t="e" cm="1">
        <f t="array" ref="F13">_xlfn.SWITCH(C13, "Core Functionality", 5, "Configurable", 4, "Custom", 3, "Not Available", 0, "Either/Or", 0)</f>
        <v>#N/A</v>
      </c>
      <c r="G13" t="e">
        <f>E13*F13</f>
        <v>#N/A</v>
      </c>
    </row>
    <row r="14" spans="1:7" x14ac:dyDescent="0.25">
      <c r="A14" s="2" t="s">
        <v>708</v>
      </c>
      <c r="B14" t="s">
        <v>20</v>
      </c>
      <c r="C14" s="9"/>
      <c r="D14" s="9"/>
      <c r="E14" cm="1">
        <f t="array" ref="E14">_xlfn.SWITCH(B14, "Critical", 5, "High", 4, "Medium", 3, "Low", 2, "Future", 1)</f>
        <v>4</v>
      </c>
      <c r="F14" t="e" cm="1">
        <f t="array" ref="F14">_xlfn.SWITCH(C14, "Core Functionality", 5, "Configurable", 4, "Custom", 3, "Not Available", 0, "Either/Or", 0)</f>
        <v>#N/A</v>
      </c>
      <c r="G14" t="e">
        <f>E14*F14</f>
        <v>#N/A</v>
      </c>
    </row>
    <row r="15" spans="1:7" x14ac:dyDescent="0.25">
      <c r="C15" s="9"/>
      <c r="D15" s="9"/>
    </row>
    <row r="16" spans="1:7" s="4" customFormat="1" ht="18" thickBot="1" x14ac:dyDescent="0.35">
      <c r="A16" s="3" t="s">
        <v>709</v>
      </c>
      <c r="B16" s="3"/>
      <c r="C16" s="11"/>
      <c r="D16" s="11"/>
    </row>
    <row r="17" spans="1:7" ht="15.75" thickTop="1" x14ac:dyDescent="0.25">
      <c r="A17" s="2" t="s">
        <v>710</v>
      </c>
      <c r="B17" t="s">
        <v>51</v>
      </c>
      <c r="C17" s="9"/>
      <c r="D17" s="9"/>
      <c r="E17" cm="1">
        <f t="array" ref="E17">_xlfn.SWITCH(B17, "Critical", 5, "High", 4, "Medium", 3, "Low", 2, "Future", 1)</f>
        <v>5</v>
      </c>
      <c r="F17" t="e" cm="1">
        <f t="array" ref="F17">_xlfn.SWITCH(C17, "Core Functionality", 5, "Configurable", 4, "Custom", 3, "Not Available", 0, "Either/Or", 0)</f>
        <v>#N/A</v>
      </c>
      <c r="G17" t="e">
        <f>E17*F17</f>
        <v>#N/A</v>
      </c>
    </row>
    <row r="18" spans="1:7" x14ac:dyDescent="0.25">
      <c r="A18" s="2" t="s">
        <v>711</v>
      </c>
      <c r="B18" t="s">
        <v>51</v>
      </c>
      <c r="C18" s="9"/>
      <c r="D18" s="9"/>
      <c r="E18" cm="1">
        <f t="array" ref="E18">_xlfn.SWITCH(B18, "Critical", 5, "High", 4, "Medium", 3, "Low", 2, "Future", 1)</f>
        <v>5</v>
      </c>
      <c r="F18" t="e" cm="1">
        <f t="array" ref="F18">_xlfn.SWITCH(C18, "Core Functionality", 5, "Configurable", 4, "Custom", 3, "Not Available", 0, "Either/Or", 0)</f>
        <v>#N/A</v>
      </c>
      <c r="G18" t="e">
        <f>E18*F18</f>
        <v>#N/A</v>
      </c>
    </row>
    <row r="19" spans="1:7" x14ac:dyDescent="0.25">
      <c r="A19" s="2" t="s">
        <v>712</v>
      </c>
      <c r="B19" t="s">
        <v>20</v>
      </c>
      <c r="C19" s="9"/>
      <c r="D19" s="9"/>
      <c r="E19" cm="1">
        <f t="array" ref="E19">_xlfn.SWITCH(B19, "Critical", 5, "High", 4, "Medium", 3, "Low", 2, "Future", 1)</f>
        <v>4</v>
      </c>
      <c r="F19" t="e" cm="1">
        <f t="array" ref="F19">_xlfn.SWITCH(C19, "Core Functionality", 5, "Configurable", 4, "Custom", 3, "Not Available", 0, "Either/Or", 0)</f>
        <v>#N/A</v>
      </c>
      <c r="G19" t="e">
        <f>E19*F19</f>
        <v>#N/A</v>
      </c>
    </row>
    <row r="20" spans="1:7" x14ac:dyDescent="0.25">
      <c r="C20" s="9"/>
      <c r="D20" s="9"/>
    </row>
    <row r="21" spans="1:7" s="4" customFormat="1" ht="18" thickBot="1" x14ac:dyDescent="0.35">
      <c r="A21" s="3" t="s">
        <v>713</v>
      </c>
      <c r="B21" s="3"/>
      <c r="C21" s="11"/>
      <c r="D21" s="11"/>
    </row>
    <row r="22" spans="1:7" ht="15.75" thickTop="1" x14ac:dyDescent="0.25">
      <c r="A22" s="2" t="s">
        <v>714</v>
      </c>
      <c r="B22" t="s">
        <v>51</v>
      </c>
      <c r="C22" s="9"/>
      <c r="D22" s="9"/>
      <c r="E22" cm="1">
        <f t="array" ref="E22">_xlfn.SWITCH(B22, "Critical", 5, "High", 4, "Medium", 3, "Low", 2, "Future", 1)</f>
        <v>5</v>
      </c>
      <c r="F22" t="e" cm="1">
        <f t="array" ref="F22">_xlfn.SWITCH(C22, "Core Functionality", 5, "Configurable", 4, "Custom", 3, "Not Available", 0, "Either/Or", 0)</f>
        <v>#N/A</v>
      </c>
      <c r="G22" t="e">
        <f>E22*F22</f>
        <v>#N/A</v>
      </c>
    </row>
    <row r="23" spans="1:7" x14ac:dyDescent="0.25">
      <c r="A23" s="2" t="s">
        <v>715</v>
      </c>
      <c r="B23" t="s">
        <v>51</v>
      </c>
      <c r="C23" s="9"/>
      <c r="D23" s="9"/>
      <c r="E23" cm="1">
        <f t="array" ref="E23">_xlfn.SWITCH(B23, "Critical", 5, "High", 4, "Medium", 3, "Low", 2, "Future", 1)</f>
        <v>5</v>
      </c>
      <c r="F23" t="e" cm="1">
        <f t="array" ref="F23">_xlfn.SWITCH(C23, "Core Functionality", 5, "Configurable", 4, "Custom", 3, "Not Available", 0, "Either/Or", 0)</f>
        <v>#N/A</v>
      </c>
      <c r="G23" t="e">
        <f>E23*F23</f>
        <v>#N/A</v>
      </c>
    </row>
    <row r="24" spans="1:7" x14ac:dyDescent="0.25">
      <c r="A24" s="2" t="s">
        <v>716</v>
      </c>
      <c r="B24" t="s">
        <v>20</v>
      </c>
      <c r="C24" s="9"/>
      <c r="D24" s="9"/>
      <c r="E24" cm="1">
        <f t="array" ref="E24">_xlfn.SWITCH(B24, "Critical", 5, "High", 4, "Medium", 3, "Low", 2, "Future", 1)</f>
        <v>4</v>
      </c>
      <c r="F24" t="e" cm="1">
        <f t="array" ref="F24">_xlfn.SWITCH(C24, "Core Functionality", 5, "Configurable", 4, "Custom", 3, "Not Available", 0, "Either/Or", 0)</f>
        <v>#N/A</v>
      </c>
      <c r="G24" t="e">
        <f>E24*F24</f>
        <v>#N/A</v>
      </c>
    </row>
    <row r="25" spans="1:7" x14ac:dyDescent="0.25">
      <c r="A25" s="2" t="s">
        <v>717</v>
      </c>
      <c r="B25" t="s">
        <v>51</v>
      </c>
      <c r="C25" s="9"/>
      <c r="D25" s="9"/>
      <c r="E25" cm="1">
        <f t="array" ref="E25">_xlfn.SWITCH(B25, "Critical", 5, "High", 4, "Medium", 3, "Low", 2, "Future", 1)</f>
        <v>5</v>
      </c>
      <c r="F25" t="e" cm="1">
        <f t="array" ref="F25">_xlfn.SWITCH(C25, "Core Functionality", 5, "Configurable", 4, "Custom", 3, "Not Available", 0, "Either/Or", 0)</f>
        <v>#N/A</v>
      </c>
      <c r="G25" t="e">
        <f>E25*F25</f>
        <v>#N/A</v>
      </c>
    </row>
    <row r="26" spans="1:7" x14ac:dyDescent="0.25">
      <c r="C26" s="9"/>
      <c r="D26" s="9"/>
    </row>
    <row r="27" spans="1:7" s="4" customFormat="1" ht="18" thickBot="1" x14ac:dyDescent="0.35">
      <c r="A27" s="3" t="s">
        <v>718</v>
      </c>
      <c r="B27" s="3"/>
      <c r="C27" s="11"/>
      <c r="D27" s="11"/>
    </row>
    <row r="28" spans="1:7" ht="15.75" thickTop="1" x14ac:dyDescent="0.25">
      <c r="A28" s="2" t="s">
        <v>719</v>
      </c>
      <c r="B28" t="s">
        <v>568</v>
      </c>
      <c r="C28" s="9"/>
      <c r="D28" s="9"/>
      <c r="E28" cm="1">
        <f t="array" ref="E28">_xlfn.SWITCH(B28, "Critical", 5, "High", 4, "Medium", 3, "Low", 2, "Future", 1)</f>
        <v>1</v>
      </c>
      <c r="F28" t="e" cm="1">
        <f t="array" ref="F28">_xlfn.SWITCH(C28, "Core Functionality", 5, "Configurable", 4, "Custom", 3, "Not Available", 0, "Either/Or", 0)</f>
        <v>#N/A</v>
      </c>
      <c r="G28" t="e">
        <f>E28*F28</f>
        <v>#N/A</v>
      </c>
    </row>
    <row r="29" spans="1:7" x14ac:dyDescent="0.25">
      <c r="A29" s="2" t="s">
        <v>720</v>
      </c>
      <c r="B29" t="s">
        <v>568</v>
      </c>
      <c r="C29" s="9"/>
      <c r="D29" s="9"/>
      <c r="E29" cm="1">
        <f t="array" ref="E29">_xlfn.SWITCH(B29, "Critical", 5, "High", 4, "Medium", 3, "Low", 2, "Future", 1)</f>
        <v>1</v>
      </c>
      <c r="F29" t="e" cm="1">
        <f t="array" ref="F29">_xlfn.SWITCH(C29, "Core Functionality", 5, "Configurable", 4, "Custom", 3, "Not Available", 0, "Either/Or", 0)</f>
        <v>#N/A</v>
      </c>
      <c r="G29" t="e">
        <f>E29*F29</f>
        <v>#N/A</v>
      </c>
    </row>
    <row r="30" spans="1:7" x14ac:dyDescent="0.25">
      <c r="A30" s="2" t="s">
        <v>721</v>
      </c>
      <c r="B30" t="s">
        <v>568</v>
      </c>
      <c r="C30" s="9"/>
      <c r="D30" s="9"/>
      <c r="E30" cm="1">
        <f t="array" ref="E30">_xlfn.SWITCH(B30, "Critical", 5, "High", 4, "Medium", 3, "Low", 2, "Future", 1)</f>
        <v>1</v>
      </c>
      <c r="F30" t="e" cm="1">
        <f t="array" ref="F30">_xlfn.SWITCH(C30, "Core Functionality", 5, "Configurable", 4, "Custom", 3, "Not Available", 0, "Either/Or", 0)</f>
        <v>#N/A</v>
      </c>
      <c r="G30" t="e">
        <f>E30*F30</f>
        <v>#N/A</v>
      </c>
    </row>
    <row r="31" spans="1:7" x14ac:dyDescent="0.25">
      <c r="C31" s="9"/>
      <c r="D31" s="9"/>
    </row>
    <row r="32" spans="1:7" s="4" customFormat="1" ht="18" thickBot="1" x14ac:dyDescent="0.35">
      <c r="A32" s="3" t="s">
        <v>722</v>
      </c>
      <c r="B32" s="3"/>
      <c r="C32" s="11"/>
      <c r="D32" s="11"/>
    </row>
    <row r="33" spans="1:7" ht="15.75" thickTop="1" x14ac:dyDescent="0.25">
      <c r="A33" s="2" t="s">
        <v>723</v>
      </c>
      <c r="B33" t="s">
        <v>20</v>
      </c>
      <c r="C33" s="9"/>
      <c r="D33" s="9"/>
      <c r="E33" cm="1">
        <f t="array" ref="E33">_xlfn.SWITCH(B33, "Critical", 5, "High", 4, "Medium", 3, "Low", 2, "Future", 1)</f>
        <v>4</v>
      </c>
      <c r="F33" t="e" cm="1">
        <f t="array" ref="F33">_xlfn.SWITCH(C33, "Core Functionality", 5, "Configurable", 4, "Custom", 3, "Not Available", 0, "Either/Or", 0)</f>
        <v>#N/A</v>
      </c>
      <c r="G33" t="e">
        <f>E33*F33</f>
        <v>#N/A</v>
      </c>
    </row>
    <row r="34" spans="1:7" x14ac:dyDescent="0.25">
      <c r="A34" s="2" t="s">
        <v>724</v>
      </c>
      <c r="B34" t="s">
        <v>20</v>
      </c>
      <c r="C34" s="9"/>
      <c r="D34" s="9"/>
      <c r="E34" cm="1">
        <f t="array" ref="E34">_xlfn.SWITCH(B34, "Critical", 5, "High", 4, "Medium", 3, "Low", 2, "Future", 1)</f>
        <v>4</v>
      </c>
      <c r="F34" t="e" cm="1">
        <f t="array" ref="F34">_xlfn.SWITCH(C34, "Core Functionality", 5, "Configurable", 4, "Custom", 3, "Not Available", 0, "Either/Or", 0)</f>
        <v>#N/A</v>
      </c>
      <c r="G34" t="e">
        <f>E34*F34</f>
        <v>#N/A</v>
      </c>
    </row>
    <row r="35" spans="1:7" x14ac:dyDescent="0.25">
      <c r="A35" s="2" t="s">
        <v>725</v>
      </c>
      <c r="B35" t="s">
        <v>20</v>
      </c>
      <c r="C35" s="9"/>
      <c r="D35" s="9"/>
      <c r="E35" cm="1">
        <f t="array" ref="E35">_xlfn.SWITCH(B35, "Critical", 5, "High", 4, "Medium", 3, "Low", 2, "Future", 1)</f>
        <v>4</v>
      </c>
      <c r="F35" t="e" cm="1">
        <f t="array" ref="F35">_xlfn.SWITCH(C35, "Core Functionality", 5, "Configurable", 4, "Custom", 3, "Not Available", 0, "Either/Or", 0)</f>
        <v>#N/A</v>
      </c>
      <c r="G35" t="e">
        <f>E35*F35</f>
        <v>#N/A</v>
      </c>
    </row>
    <row r="36" spans="1:7" x14ac:dyDescent="0.25">
      <c r="A36" s="2" t="s">
        <v>726</v>
      </c>
      <c r="B36" t="s">
        <v>51</v>
      </c>
      <c r="C36" s="9"/>
      <c r="D36" s="9"/>
      <c r="E36" cm="1">
        <f t="array" ref="E36">_xlfn.SWITCH(B36, "Critical", 5, "High", 4, "Medium", 3, "Low", 2, "Future", 1)</f>
        <v>5</v>
      </c>
      <c r="F36" t="e" cm="1">
        <f t="array" ref="F36">_xlfn.SWITCH(C36, "Core Functionality", 5, "Configurable", 4, "Custom", 3, "Not Available", 0, "Either/Or", 0)</f>
        <v>#N/A</v>
      </c>
      <c r="G36" t="e">
        <f>E36*F36</f>
        <v>#N/A</v>
      </c>
    </row>
    <row r="37" spans="1:7" x14ac:dyDescent="0.25">
      <c r="A37" s="2" t="s">
        <v>727</v>
      </c>
      <c r="B37" t="s">
        <v>51</v>
      </c>
      <c r="C37" s="9"/>
      <c r="D37" s="9"/>
      <c r="E37" cm="1">
        <f t="array" ref="E37">_xlfn.SWITCH(B37, "Critical", 5, "High", 4, "Medium", 3, "Low", 2, "Future", 1)</f>
        <v>5</v>
      </c>
      <c r="F37" t="e" cm="1">
        <f t="array" ref="F37">_xlfn.SWITCH(C37, "Core Functionality", 5, "Configurable", 4, "Custom", 3, "Not Available", 0, "Either/Or", 0)</f>
        <v>#N/A</v>
      </c>
      <c r="G37" t="e">
        <f>E37*F37</f>
        <v>#N/A</v>
      </c>
    </row>
    <row r="38" spans="1:7" x14ac:dyDescent="0.25">
      <c r="C38" s="9"/>
      <c r="D38" s="9"/>
    </row>
    <row r="39" spans="1:7" s="4" customFormat="1" ht="18" thickBot="1" x14ac:dyDescent="0.35">
      <c r="A39" s="3" t="s">
        <v>728</v>
      </c>
      <c r="B39" s="3"/>
      <c r="C39" s="11"/>
      <c r="D39" s="11"/>
    </row>
    <row r="40" spans="1:7" ht="15.75" thickTop="1" x14ac:dyDescent="0.25">
      <c r="A40" s="2" t="s">
        <v>729</v>
      </c>
      <c r="B40" t="s">
        <v>51</v>
      </c>
      <c r="C40" s="9"/>
      <c r="D40" s="9"/>
      <c r="E40" cm="1">
        <f t="array" ref="E40">_xlfn.SWITCH(B40, "Critical", 5, "High", 4, "Medium", 3, "Low", 2, "Future", 1)</f>
        <v>5</v>
      </c>
      <c r="F40" t="e" cm="1">
        <f t="array" ref="F40">_xlfn.SWITCH(C40, "Core Functionality", 5, "Configurable", 4, "Custom", 3, "Not Available", 0, "Either/Or", 0)</f>
        <v>#N/A</v>
      </c>
      <c r="G40" t="e">
        <f>E40*F40</f>
        <v>#N/A</v>
      </c>
    </row>
    <row r="41" spans="1:7" x14ac:dyDescent="0.25">
      <c r="A41" s="2" t="s">
        <v>730</v>
      </c>
      <c r="B41" t="s">
        <v>51</v>
      </c>
      <c r="C41" s="9"/>
      <c r="D41" s="9"/>
      <c r="E41" cm="1">
        <f t="array" ref="E41">_xlfn.SWITCH(B41, "Critical", 5, "High", 4, "Medium", 3, "Low", 2, "Future", 1)</f>
        <v>5</v>
      </c>
      <c r="F41" t="e" cm="1">
        <f t="array" ref="F41">_xlfn.SWITCH(C41, "Core Functionality", 5, "Configurable", 4, "Custom", 3, "Not Available", 0, "Either/Or", 0)</f>
        <v>#N/A</v>
      </c>
      <c r="G41" t="e">
        <f>E41*F41</f>
        <v>#N/A</v>
      </c>
    </row>
    <row r="42" spans="1:7" x14ac:dyDescent="0.25">
      <c r="C42" s="9"/>
      <c r="D42" s="9"/>
    </row>
    <row r="43" spans="1:7" s="4" customFormat="1" ht="18" thickBot="1" x14ac:dyDescent="0.35">
      <c r="A43" s="3" t="s">
        <v>731</v>
      </c>
      <c r="B43" s="3"/>
      <c r="C43" s="11"/>
      <c r="D43" s="11"/>
    </row>
    <row r="44" spans="1:7" ht="15.75" thickTop="1" x14ac:dyDescent="0.25">
      <c r="A44" s="2" t="s">
        <v>732</v>
      </c>
      <c r="B44" t="s">
        <v>20</v>
      </c>
      <c r="C44" s="9"/>
      <c r="D44" s="9"/>
      <c r="E44" cm="1">
        <f t="array" ref="E44">_xlfn.SWITCH(B44, "Critical", 5, "High", 4, "Medium", 3, "Low", 2, "Future", 1)</f>
        <v>4</v>
      </c>
      <c r="F44" t="e" cm="1">
        <f t="array" ref="F44">_xlfn.SWITCH(C44, "Core Functionality", 5, "Configurable", 4, "Custom", 3, "Not Available", 0, "Either/Or", 0)</f>
        <v>#N/A</v>
      </c>
      <c r="G44" t="e">
        <f>E44*F44</f>
        <v>#N/A</v>
      </c>
    </row>
    <row r="45" spans="1:7" x14ac:dyDescent="0.25">
      <c r="A45" s="2" t="s">
        <v>733</v>
      </c>
      <c r="B45" t="s">
        <v>51</v>
      </c>
      <c r="C45" s="9"/>
      <c r="D45" s="9"/>
      <c r="E45" cm="1">
        <f t="array" ref="E45">_xlfn.SWITCH(B45, "Critical", 5, "High", 4, "Medium", 3, "Low", 2, "Future", 1)</f>
        <v>5</v>
      </c>
      <c r="F45" t="e" cm="1">
        <f t="array" ref="F45">_xlfn.SWITCH(C45, "Core Functionality", 5, "Configurable", 4, "Custom", 3, "Not Available", 0, "Either/Or", 0)</f>
        <v>#N/A</v>
      </c>
      <c r="G45" t="e">
        <f>E45*F45</f>
        <v>#N/A</v>
      </c>
    </row>
    <row r="46" spans="1:7" x14ac:dyDescent="0.25">
      <c r="A46" s="2" t="s">
        <v>734</v>
      </c>
      <c r="B46" t="s">
        <v>20</v>
      </c>
      <c r="C46" s="9"/>
      <c r="D46" s="9"/>
      <c r="E46" cm="1">
        <f t="array" ref="E46">_xlfn.SWITCH(B46, "Critical", 5, "High", 4, "Medium", 3, "Low", 2, "Future", 1)</f>
        <v>4</v>
      </c>
      <c r="F46" t="e" cm="1">
        <f t="array" ref="F46">_xlfn.SWITCH(C46, "Core Functionality", 5, "Configurable", 4, "Custom", 3, "Not Available", 0, "Either/Or", 0)</f>
        <v>#N/A</v>
      </c>
      <c r="G46" t="e">
        <f>E46*F46</f>
        <v>#N/A</v>
      </c>
    </row>
    <row r="47" spans="1:7" x14ac:dyDescent="0.25">
      <c r="C47" s="9"/>
      <c r="D47" s="9"/>
    </row>
    <row r="48" spans="1:7" s="4" customFormat="1" ht="18" thickBot="1" x14ac:dyDescent="0.35">
      <c r="A48" s="3" t="s">
        <v>630</v>
      </c>
      <c r="B48" s="3"/>
      <c r="C48" s="11"/>
      <c r="D48" s="11"/>
    </row>
    <row r="49" spans="1:7" ht="15.75" thickTop="1" x14ac:dyDescent="0.25">
      <c r="A49" s="2" t="s">
        <v>735</v>
      </c>
      <c r="B49" t="s">
        <v>20</v>
      </c>
      <c r="C49" s="9"/>
      <c r="D49" s="9"/>
      <c r="E49" cm="1">
        <f t="array" ref="E49">_xlfn.SWITCH(B49, "Critical", 5, "High", 4, "Medium", 3, "Low", 2, "Future", 1)</f>
        <v>4</v>
      </c>
      <c r="F49" t="e" cm="1">
        <f t="array" ref="F49">_xlfn.SWITCH(C49, "Core Functionality", 5, "Configurable", 4, "Custom", 3, "Not Available", 0, "Either/Or", 0)</f>
        <v>#N/A</v>
      </c>
      <c r="G49" t="e">
        <f>E49*F49</f>
        <v>#N/A</v>
      </c>
    </row>
    <row r="50" spans="1:7" x14ac:dyDescent="0.25">
      <c r="A50" s="2" t="s">
        <v>736</v>
      </c>
      <c r="B50" t="s">
        <v>20</v>
      </c>
      <c r="C50" s="9"/>
      <c r="D50" s="9"/>
      <c r="E50" cm="1">
        <f t="array" ref="E50">_xlfn.SWITCH(B50, "Critical", 5, "High", 4, "Medium", 3, "Low", 2, "Future", 1)</f>
        <v>4</v>
      </c>
      <c r="F50" t="e" cm="1">
        <f t="array" ref="F50">_xlfn.SWITCH(C50, "Core Functionality", 5, "Configurable", 4, "Custom", 3, "Not Available", 0, "Either/Or", 0)</f>
        <v>#N/A</v>
      </c>
      <c r="G50" t="e">
        <f>E50*F50</f>
        <v>#N/A</v>
      </c>
    </row>
    <row r="51" spans="1:7" x14ac:dyDescent="0.25">
      <c r="A51" s="2" t="s">
        <v>737</v>
      </c>
      <c r="B51" t="s">
        <v>51</v>
      </c>
      <c r="C51" s="9"/>
      <c r="D51" s="9"/>
      <c r="E51" cm="1">
        <f t="array" ref="E51">_xlfn.SWITCH(B51, "Critical", 5, "High", 4, "Medium", 3, "Low", 2, "Future", 1)</f>
        <v>5</v>
      </c>
      <c r="F51" t="e" cm="1">
        <f t="array" ref="F51">_xlfn.SWITCH(C51, "Core Functionality", 5, "Configurable", 4, "Custom", 3, "Not Available", 0, "Either/Or", 0)</f>
        <v>#N/A</v>
      </c>
      <c r="G51" t="e">
        <f>E51*F51</f>
        <v>#N/A</v>
      </c>
    </row>
    <row r="52" spans="1:7" x14ac:dyDescent="0.25">
      <c r="C52" s="9"/>
      <c r="D52" s="9"/>
    </row>
    <row r="53" spans="1:7" s="4" customFormat="1" ht="18" thickBot="1" x14ac:dyDescent="0.35">
      <c r="A53" s="3" t="s">
        <v>738</v>
      </c>
      <c r="B53" s="3"/>
      <c r="C53" s="11"/>
      <c r="D53" s="11"/>
    </row>
    <row r="54" spans="1:7" ht="15.75" thickTop="1" x14ac:dyDescent="0.25">
      <c r="A54" s="2" t="s">
        <v>739</v>
      </c>
      <c r="B54" t="s">
        <v>20</v>
      </c>
      <c r="C54" s="9"/>
      <c r="D54" s="9"/>
      <c r="E54" cm="1">
        <f t="array" ref="E54">_xlfn.SWITCH(B54, "Critical", 5, "High", 4, "Medium", 3, "Low", 2, "Future", 1)</f>
        <v>4</v>
      </c>
      <c r="F54" t="e" cm="1">
        <f t="array" ref="F54">_xlfn.SWITCH(C54, "Core Functionality", 5, "Configurable", 4, "Custom", 3, "Not Available", 0, "Either/Or", 0)</f>
        <v>#N/A</v>
      </c>
      <c r="G54" t="e">
        <f>E54*F54</f>
        <v>#N/A</v>
      </c>
    </row>
    <row r="55" spans="1:7" x14ac:dyDescent="0.25">
      <c r="A55" s="2" t="s">
        <v>740</v>
      </c>
      <c r="B55" t="s">
        <v>20</v>
      </c>
      <c r="C55" s="9"/>
      <c r="D55" s="9"/>
      <c r="E55" cm="1">
        <f t="array" ref="E55">_xlfn.SWITCH(B55, "Critical", 5, "High", 4, "Medium", 3, "Low", 2, "Future", 1)</f>
        <v>4</v>
      </c>
      <c r="F55" t="e" cm="1">
        <f t="array" ref="F55">_xlfn.SWITCH(C55, "Core Functionality", 5, "Configurable", 4, "Custom", 3, "Not Available", 0, "Either/Or", 0)</f>
        <v>#N/A</v>
      </c>
      <c r="G55" t="e">
        <f>E55*F55</f>
        <v>#N/A</v>
      </c>
    </row>
    <row r="56" spans="1:7" x14ac:dyDescent="0.25">
      <c r="A56" s="2" t="s">
        <v>741</v>
      </c>
      <c r="B56" t="s">
        <v>20</v>
      </c>
      <c r="C56" s="9"/>
      <c r="D56" s="9"/>
      <c r="E56" cm="1">
        <f t="array" ref="E56">_xlfn.SWITCH(B56, "Critical", 5, "High", 4, "Medium", 3, "Low", 2, "Future", 1)</f>
        <v>4</v>
      </c>
      <c r="F56" t="e" cm="1">
        <f t="array" ref="F56">_xlfn.SWITCH(C56, "Core Functionality", 5, "Configurable", 4, "Custom", 3, "Not Available", 0, "Either/Or", 0)</f>
        <v>#N/A</v>
      </c>
      <c r="G56" t="e">
        <f>E56*F56</f>
        <v>#N/A</v>
      </c>
    </row>
    <row r="57" spans="1:7" x14ac:dyDescent="0.25">
      <c r="A57" s="2" t="s">
        <v>742</v>
      </c>
      <c r="B57" t="s">
        <v>20</v>
      </c>
      <c r="C57" s="9"/>
      <c r="D57" s="9"/>
      <c r="E57" cm="1">
        <f t="array" ref="E57">_xlfn.SWITCH(B57, "Critical", 5, "High", 4, "Medium", 3, "Low", 2, "Future", 1)</f>
        <v>4</v>
      </c>
      <c r="F57" t="e" cm="1">
        <f t="array" ref="F57">_xlfn.SWITCH(C57, "Core Functionality", 5, "Configurable", 4, "Custom", 3, "Not Available", 0, "Either/Or", 0)</f>
        <v>#N/A</v>
      </c>
      <c r="G57" t="e">
        <f>E57*F57</f>
        <v>#N/A</v>
      </c>
    </row>
    <row r="58" spans="1:7" x14ac:dyDescent="0.25">
      <c r="C58" s="9"/>
      <c r="D58" s="9"/>
    </row>
    <row r="59" spans="1:7" s="4" customFormat="1" ht="18" thickBot="1" x14ac:dyDescent="0.35">
      <c r="A59" s="3" t="s">
        <v>743</v>
      </c>
      <c r="B59" s="3"/>
      <c r="C59" s="11"/>
      <c r="D59" s="11"/>
    </row>
    <row r="60" spans="1:7" ht="15.75" thickTop="1" x14ac:dyDescent="0.25">
      <c r="A60" s="2" t="s">
        <v>744</v>
      </c>
      <c r="B60" t="s">
        <v>20</v>
      </c>
      <c r="C60" s="9"/>
      <c r="D60" s="9"/>
      <c r="E60" cm="1">
        <f t="array" ref="E60">_xlfn.SWITCH(B60, "Critical", 5, "High", 4, "Medium", 3, "Low", 2, "Future", 1)</f>
        <v>4</v>
      </c>
      <c r="F60" t="e" cm="1">
        <f t="array" ref="F60">_xlfn.SWITCH(C60, "Core Functionality", 5, "Configurable", 4, "Custom", 3, "Not Available", 0, "Either/Or", 0)</f>
        <v>#N/A</v>
      </c>
      <c r="G60" t="e">
        <f>E60*F60</f>
        <v>#N/A</v>
      </c>
    </row>
    <row r="61" spans="1:7" x14ac:dyDescent="0.25">
      <c r="A61" s="2" t="s">
        <v>745</v>
      </c>
      <c r="B61" t="s">
        <v>20</v>
      </c>
      <c r="C61" s="9"/>
      <c r="D61" s="9"/>
      <c r="E61" cm="1">
        <f t="array" ref="E61">_xlfn.SWITCH(B61, "Critical", 5, "High", 4, "Medium", 3, "Low", 2, "Future", 1)</f>
        <v>4</v>
      </c>
      <c r="F61" t="e" cm="1">
        <f t="array" ref="F61">_xlfn.SWITCH(C61, "Core Functionality", 5, "Configurable", 4, "Custom", 3, "Not Available", 0, "Either/Or", 0)</f>
        <v>#N/A</v>
      </c>
      <c r="G61" t="e">
        <f>E61*F61</f>
        <v>#N/A</v>
      </c>
    </row>
    <row r="62" spans="1:7" x14ac:dyDescent="0.25">
      <c r="A62" s="2" t="s">
        <v>746</v>
      </c>
      <c r="B62" t="s">
        <v>20</v>
      </c>
      <c r="C62" s="9"/>
      <c r="D62" s="9"/>
      <c r="E62" cm="1">
        <f t="array" ref="E62">_xlfn.SWITCH(B62, "Critical", 5, "High", 4, "Medium", 3, "Low", 2, "Future", 1)</f>
        <v>4</v>
      </c>
      <c r="F62" t="e" cm="1">
        <f t="array" ref="F62">_xlfn.SWITCH(C62, "Core Functionality", 5, "Configurable", 4, "Custom", 3, "Not Available", 0, "Either/Or", 0)</f>
        <v>#N/A</v>
      </c>
      <c r="G62" t="e">
        <f>E62*F62</f>
        <v>#N/A</v>
      </c>
    </row>
    <row r="63" spans="1:7" x14ac:dyDescent="0.25">
      <c r="A63" s="2" t="s">
        <v>747</v>
      </c>
      <c r="B63" t="s">
        <v>20</v>
      </c>
      <c r="C63" s="9"/>
      <c r="D63" s="9"/>
      <c r="E63" cm="1">
        <f t="array" ref="E63">_xlfn.SWITCH(B63, "Critical", 5, "High", 4, "Medium", 3, "Low", 2, "Future", 1)</f>
        <v>4</v>
      </c>
      <c r="F63" t="e" cm="1">
        <f t="array" ref="F63">_xlfn.SWITCH(C63, "Core Functionality", 5, "Configurable", 4, "Custom", 3, "Not Available", 0, "Either/Or", 0)</f>
        <v>#N/A</v>
      </c>
      <c r="G63" t="e">
        <f>E63*F63</f>
        <v>#N/A</v>
      </c>
    </row>
    <row r="64" spans="1:7" x14ac:dyDescent="0.25">
      <c r="C64" s="9"/>
      <c r="D64" s="9"/>
    </row>
    <row r="65" spans="1:7" s="4" customFormat="1" ht="18" thickBot="1" x14ac:dyDescent="0.35">
      <c r="A65" s="3" t="s">
        <v>748</v>
      </c>
      <c r="B65" s="3"/>
      <c r="C65" s="11"/>
      <c r="D65" s="11"/>
    </row>
    <row r="66" spans="1:7" ht="15.75" thickTop="1" x14ac:dyDescent="0.25">
      <c r="A66" s="2" t="s">
        <v>749</v>
      </c>
      <c r="B66" t="s">
        <v>20</v>
      </c>
      <c r="C66" s="9"/>
      <c r="D66" s="9"/>
      <c r="E66" cm="1">
        <f t="array" ref="E66">_xlfn.SWITCH(B66, "Critical", 5, "High", 4, "Medium", 3, "Low", 2, "Future", 1)</f>
        <v>4</v>
      </c>
      <c r="F66" t="e" cm="1">
        <f t="array" ref="F66">_xlfn.SWITCH(C66, "Core Functionality", 5, "Configurable", 4, "Custom", 3, "Not Available", 0, "Either/Or", 0)</f>
        <v>#N/A</v>
      </c>
      <c r="G66" t="e">
        <f>E66*F66</f>
        <v>#N/A</v>
      </c>
    </row>
    <row r="67" spans="1:7" x14ac:dyDescent="0.25">
      <c r="A67" s="2" t="s">
        <v>750</v>
      </c>
      <c r="B67" t="s">
        <v>20</v>
      </c>
      <c r="C67" s="9"/>
      <c r="D67" s="9"/>
      <c r="E67" cm="1">
        <f t="array" ref="E67">_xlfn.SWITCH(B67, "Critical", 5, "High", 4, "Medium", 3, "Low", 2, "Future", 1)</f>
        <v>4</v>
      </c>
      <c r="F67" t="e" cm="1">
        <f t="array" ref="F67">_xlfn.SWITCH(C67, "Core Functionality", 5, "Configurable", 4, "Custom", 3, "Not Available", 0, "Either/Or", 0)</f>
        <v>#N/A</v>
      </c>
      <c r="G67" t="e">
        <f>E67*F67</f>
        <v>#N/A</v>
      </c>
    </row>
    <row r="68" spans="1:7" ht="30" x14ac:dyDescent="0.25">
      <c r="A68" s="2" t="s">
        <v>751</v>
      </c>
      <c r="B68" t="s">
        <v>20</v>
      </c>
      <c r="C68" s="9"/>
      <c r="D68" s="9"/>
      <c r="E68" cm="1">
        <f t="array" ref="E68">_xlfn.SWITCH(B68, "Critical", 5, "High", 4, "Medium", 3, "Low", 2, "Future", 1)</f>
        <v>4</v>
      </c>
      <c r="F68" t="e" cm="1">
        <f t="array" ref="F68">_xlfn.SWITCH(C68, "Core Functionality", 5, "Configurable", 4, "Custom", 3, "Not Available", 0, "Either/Or", 0)</f>
        <v>#N/A</v>
      </c>
      <c r="G68" t="e">
        <f>E68*F68</f>
        <v>#N/A</v>
      </c>
    </row>
    <row r="69" spans="1:7" x14ac:dyDescent="0.25">
      <c r="C69" s="9"/>
      <c r="D69" s="9"/>
    </row>
    <row r="70" spans="1:7" s="4" customFormat="1" ht="18" thickBot="1" x14ac:dyDescent="0.35">
      <c r="A70" s="3" t="s">
        <v>633</v>
      </c>
      <c r="B70" s="3"/>
      <c r="C70" s="11"/>
      <c r="D70" s="11"/>
    </row>
    <row r="71" spans="1:7" ht="15.75" thickTop="1" x14ac:dyDescent="0.25">
      <c r="A71" s="2" t="s">
        <v>752</v>
      </c>
      <c r="B71" t="s">
        <v>51</v>
      </c>
      <c r="C71" s="9"/>
      <c r="D71" s="9"/>
      <c r="E71" cm="1">
        <f t="array" ref="E71">_xlfn.SWITCH(B71, "Critical", 5, "High", 4, "Medium", 3, "Low", 2, "Future", 1)</f>
        <v>5</v>
      </c>
      <c r="F71" t="e" cm="1">
        <f t="array" ref="F71">_xlfn.SWITCH(C71, "Core Functionality", 5, "Configurable", 4, "Custom", 3, "Not Available", 0, "Either/Or", 0)</f>
        <v>#N/A</v>
      </c>
      <c r="G71" t="e">
        <f>E71*F71</f>
        <v>#N/A</v>
      </c>
    </row>
    <row r="72" spans="1:7" x14ac:dyDescent="0.25">
      <c r="A72" s="2" t="s">
        <v>58</v>
      </c>
      <c r="B72" t="s">
        <v>20</v>
      </c>
      <c r="C72" s="9"/>
      <c r="D72" s="9"/>
      <c r="E72" cm="1">
        <f t="array" ref="E72">_xlfn.SWITCH(B72, "Critical", 5, "High", 4, "Medium", 3, "Low", 2, "Future", 1)</f>
        <v>4</v>
      </c>
      <c r="F72" t="e" cm="1">
        <f t="array" ref="F72">_xlfn.SWITCH(C72, "Core Functionality", 5, "Configurable", 4, "Custom", 3, "Not Available", 0, "Either/Or", 0)</f>
        <v>#N/A</v>
      </c>
      <c r="G72" t="e">
        <f>E72*F72</f>
        <v>#N/A</v>
      </c>
    </row>
    <row r="73" spans="1:7" x14ac:dyDescent="0.25">
      <c r="C73" s="9"/>
      <c r="D73" s="9"/>
    </row>
    <row r="74" spans="1:7" s="4" customFormat="1" ht="18" thickBot="1" x14ac:dyDescent="0.35">
      <c r="A74" s="3" t="s">
        <v>634</v>
      </c>
      <c r="B74" s="3"/>
      <c r="C74" s="11"/>
      <c r="D74" s="11"/>
    </row>
    <row r="75" spans="1:7" ht="15.75" thickTop="1" x14ac:dyDescent="0.25">
      <c r="A75" s="2" t="s">
        <v>753</v>
      </c>
      <c r="B75" t="s">
        <v>51</v>
      </c>
      <c r="C75" s="9"/>
      <c r="D75" s="9"/>
      <c r="E75" cm="1">
        <f t="array" ref="E75">_xlfn.SWITCH(B75, "Critical", 5, "High", 4, "Medium", 3, "Low", 2, "Future", 1)</f>
        <v>5</v>
      </c>
      <c r="F75" t="e" cm="1">
        <f t="array" ref="F75">_xlfn.SWITCH(C75, "Core Functionality", 5, "Configurable", 4, "Custom", 3, "Not Available", 0, "Either/Or", 0)</f>
        <v>#N/A</v>
      </c>
      <c r="G75" t="e">
        <f>E75*F75</f>
        <v>#N/A</v>
      </c>
    </row>
    <row r="76" spans="1:7" x14ac:dyDescent="0.25">
      <c r="C76" s="9"/>
      <c r="D76" s="9"/>
    </row>
    <row r="77" spans="1:7" s="4" customFormat="1" ht="18" thickBot="1" x14ac:dyDescent="0.35">
      <c r="A77" s="3" t="s">
        <v>637</v>
      </c>
      <c r="B77" s="3"/>
      <c r="C77" s="11"/>
      <c r="D77" s="11"/>
    </row>
    <row r="78" spans="1:7" ht="27.95" customHeight="1" thickTop="1" x14ac:dyDescent="0.25">
      <c r="A78" s="2" t="s">
        <v>638</v>
      </c>
      <c r="B78" t="s">
        <v>20</v>
      </c>
      <c r="C78" s="9"/>
      <c r="D78" s="9"/>
      <c r="E78" cm="1">
        <f t="array" ref="E78">_xlfn.SWITCH(B78, "Critical", 5, "High", 4, "Medium", 3, "Low", 2, "Future", 1)</f>
        <v>4</v>
      </c>
      <c r="F78" t="e" cm="1">
        <f t="array" ref="F78">_xlfn.SWITCH(C78, "Core Functionality", 5, "Configurable", 4, "Custom", 3, "Not Available", 0, "Either/Or", 0)</f>
        <v>#N/A</v>
      </c>
      <c r="G78" t="e">
        <f>E78*F78</f>
        <v>#N/A</v>
      </c>
    </row>
  </sheetData>
  <sheetProtection algorithmName="SHA-512" hashValue="wbyc9d+r6T7qVEz7I1yJ7SNJA+vCpAP75TSSHfYI/HNCx849JzH/SeJ02v6MKsmNa9O1zwWbP0gB/sw9y7E0wA==" saltValue="SOEYS2k7YjWQ6Pjh9toMVw==" spinCount="100000" sheet="1" formatCells="0" formatColumns="0" formatRows="0" insertColumns="0" insertRows="0" insertHyperlinks="0" deleteColumns="0" deleteRows="0" sort="0" autoFilter="0" pivotTables="0"/>
  <dataValidations count="2">
    <dataValidation type="list" allowBlank="1" showInputMessage="1" showErrorMessage="1" sqref="B78 B11:B14 B17:B19 B22:B25 B28:B30 B33:B37 B40:B41 B44:B46 B49:B51 B54:B57 B60:B63 B66:B68 B71:B72 B75 B3:B8" xr:uid="{FB46DA6B-1EE3-464A-B7C0-162E966425DF}">
      <formula1>Priority</formula1>
    </dataValidation>
    <dataValidation type="list" allowBlank="1" showInputMessage="1" showErrorMessage="1" sqref="C75 C3:C8 C11:C14 C17:C19 C22:C25 C28:C30 C33:C37 C40:C41 C44:C46 C49:C51 C54:C57 C60:C63 C66:C68 C71:C72 C78" xr:uid="{1A09D485-C327-402B-8E99-E84383B5AE5C}">
      <formula1>Response</formula1>
    </dataValidation>
  </dataValidation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5B7BE-C301-4E54-844B-ACE6B4FECE06}">
  <sheetPr>
    <tabColor theme="6"/>
  </sheetPr>
  <dimension ref="A1:G70"/>
  <sheetViews>
    <sheetView workbookViewId="0"/>
  </sheetViews>
  <sheetFormatPr defaultRowHeight="15" x14ac:dyDescent="0.25"/>
  <cols>
    <col min="1" max="1" width="60.5703125" style="2" customWidth="1"/>
    <col min="2" max="2" width="12.7109375" style="2" customWidth="1"/>
    <col min="3" max="3" width="12.7109375" customWidth="1"/>
    <col min="4" max="4" width="40.7109375" customWidth="1"/>
    <col min="5" max="7" width="0" hidden="1" customWidth="1"/>
  </cols>
  <sheetData>
    <row r="1" spans="1:7" s="1" customFormat="1" ht="20.25" thickBot="1" x14ac:dyDescent="0.35">
      <c r="A1" s="5" t="s">
        <v>754</v>
      </c>
      <c r="B1" s="5" t="s">
        <v>15</v>
      </c>
      <c r="C1" s="1" t="s">
        <v>16</v>
      </c>
      <c r="D1" s="1" t="s">
        <v>17</v>
      </c>
      <c r="G1" s="1" t="e">
        <f>SUM(G3:G70)</f>
        <v>#N/A</v>
      </c>
    </row>
    <row r="2" spans="1:7" s="4" customFormat="1" ht="18.75" thickTop="1" thickBot="1" x14ac:dyDescent="0.35">
      <c r="A2" s="3" t="s">
        <v>755</v>
      </c>
      <c r="B2" s="3"/>
    </row>
    <row r="3" spans="1:7" ht="15.75" thickTop="1" x14ac:dyDescent="0.25">
      <c r="A3" s="2" t="s">
        <v>756</v>
      </c>
      <c r="B3" t="s">
        <v>20</v>
      </c>
      <c r="C3" s="9"/>
      <c r="D3" s="9"/>
      <c r="E3" cm="1">
        <f t="array" ref="E3">_xlfn.SWITCH(B3, "Critical", 5, "High", 4, "Medium", 3, "Low", 2, "Future", 1)</f>
        <v>4</v>
      </c>
      <c r="F3" t="e" cm="1">
        <f t="array" ref="F3">_xlfn.SWITCH(C3, "Core Functionality", 5, "Configurable", 4, "Custom", 3, "Not Available", 0, "Either/Or", 0)</f>
        <v>#N/A</v>
      </c>
      <c r="G3" t="e">
        <f>E3*F3</f>
        <v>#N/A</v>
      </c>
    </row>
    <row r="4" spans="1:7" x14ac:dyDescent="0.25">
      <c r="A4" s="2" t="s">
        <v>757</v>
      </c>
      <c r="B4" t="s">
        <v>20</v>
      </c>
      <c r="C4" s="9"/>
      <c r="D4" s="9"/>
      <c r="E4" cm="1">
        <f t="array" ref="E4">_xlfn.SWITCH(B4, "Critical", 5, "High", 4, "Medium", 3, "Low", 2, "Future", 1)</f>
        <v>4</v>
      </c>
      <c r="F4" t="e" cm="1">
        <f t="array" ref="F4">_xlfn.SWITCH(C4, "Core Functionality", 5, "Configurable", 4, "Custom", 3, "Not Available", 0, "Either/Or", 0)</f>
        <v>#N/A</v>
      </c>
      <c r="G4" t="e">
        <f>E4*F4</f>
        <v>#N/A</v>
      </c>
    </row>
    <row r="5" spans="1:7" x14ac:dyDescent="0.25">
      <c r="A5" s="2" t="s">
        <v>758</v>
      </c>
      <c r="B5" t="s">
        <v>20</v>
      </c>
      <c r="C5" s="9"/>
      <c r="D5" s="9"/>
      <c r="E5" cm="1">
        <f t="array" ref="E5">_xlfn.SWITCH(B5, "Critical", 5, "High", 4, "Medium", 3, "Low", 2, "Future", 1)</f>
        <v>4</v>
      </c>
      <c r="F5" t="e" cm="1">
        <f t="array" ref="F5">_xlfn.SWITCH(C5, "Core Functionality", 5, "Configurable", 4, "Custom", 3, "Not Available", 0, "Either/Or", 0)</f>
        <v>#N/A</v>
      </c>
      <c r="G5" t="e">
        <f>E5*F5</f>
        <v>#N/A</v>
      </c>
    </row>
    <row r="6" spans="1:7" ht="30" x14ac:dyDescent="0.25">
      <c r="A6" s="2" t="s">
        <v>759</v>
      </c>
      <c r="B6" t="s">
        <v>20</v>
      </c>
      <c r="C6" s="9"/>
      <c r="D6" s="9"/>
      <c r="E6" cm="1">
        <f t="array" ref="E6">_xlfn.SWITCH(B6, "Critical", 5, "High", 4, "Medium", 3, "Low", 2, "Future", 1)</f>
        <v>4</v>
      </c>
      <c r="F6" t="e" cm="1">
        <f t="array" ref="F6">_xlfn.SWITCH(C6, "Core Functionality", 5, "Configurable", 4, "Custom", 3, "Not Available", 0, "Either/Or", 0)</f>
        <v>#N/A</v>
      </c>
      <c r="G6" t="e">
        <f>E6*F6</f>
        <v>#N/A</v>
      </c>
    </row>
    <row r="7" spans="1:7" x14ac:dyDescent="0.25">
      <c r="A7" s="2" t="s">
        <v>760</v>
      </c>
      <c r="B7" t="s">
        <v>48</v>
      </c>
      <c r="C7" s="9"/>
      <c r="D7" s="9"/>
      <c r="E7" cm="1">
        <f t="array" ref="E7">_xlfn.SWITCH(B7, "Critical", 5, "High", 4, "Medium", 3, "Low", 2, "Future", 1)</f>
        <v>2</v>
      </c>
      <c r="F7" t="e" cm="1">
        <f t="array" ref="F7">_xlfn.SWITCH(C7, "Core Functionality", 5, "Configurable", 4, "Custom", 3, "Not Available", 0, "Either/Or", 0)</f>
        <v>#N/A</v>
      </c>
      <c r="G7" t="e">
        <f>E7*F7</f>
        <v>#N/A</v>
      </c>
    </row>
    <row r="8" spans="1:7" x14ac:dyDescent="0.25">
      <c r="C8" s="9"/>
      <c r="D8" s="9"/>
    </row>
    <row r="9" spans="1:7" s="4" customFormat="1" ht="18" thickBot="1" x14ac:dyDescent="0.35">
      <c r="A9" s="3" t="s">
        <v>761</v>
      </c>
      <c r="B9" s="3"/>
      <c r="C9" s="11"/>
      <c r="D9" s="11"/>
    </row>
    <row r="10" spans="1:7" ht="30.75" thickTop="1" x14ac:dyDescent="0.25">
      <c r="A10" s="2" t="s">
        <v>762</v>
      </c>
      <c r="B10" t="s">
        <v>568</v>
      </c>
      <c r="C10" s="9"/>
      <c r="D10" s="9"/>
      <c r="E10" cm="1">
        <f t="array" ref="E10">_xlfn.SWITCH(B10, "Critical", 5, "High", 4, "Medium", 3, "Low", 2, "Future", 1)</f>
        <v>1</v>
      </c>
      <c r="F10" t="e" cm="1">
        <f t="array" ref="F10">_xlfn.SWITCH(C10, "Core Functionality", 5, "Configurable", 4, "Custom", 3, "Not Available", 0, "Either/Or", 0)</f>
        <v>#N/A</v>
      </c>
      <c r="G10" t="e">
        <f>E10*F10</f>
        <v>#N/A</v>
      </c>
    </row>
    <row r="11" spans="1:7" x14ac:dyDescent="0.25">
      <c r="A11" s="2" t="s">
        <v>763</v>
      </c>
      <c r="B11" t="s">
        <v>568</v>
      </c>
      <c r="C11" s="9"/>
      <c r="D11" s="9"/>
      <c r="E11" cm="1">
        <f t="array" ref="E11">_xlfn.SWITCH(B11, "Critical", 5, "High", 4, "Medium", 3, "Low", 2, "Future", 1)</f>
        <v>1</v>
      </c>
      <c r="F11" t="e" cm="1">
        <f t="array" ref="F11">_xlfn.SWITCH(C11, "Core Functionality", 5, "Configurable", 4, "Custom", 3, "Not Available", 0, "Either/Or", 0)</f>
        <v>#N/A</v>
      </c>
      <c r="G11" t="e">
        <f>E11*F11</f>
        <v>#N/A</v>
      </c>
    </row>
    <row r="12" spans="1:7" x14ac:dyDescent="0.25">
      <c r="A12" s="2" t="s">
        <v>764</v>
      </c>
      <c r="B12" t="s">
        <v>568</v>
      </c>
      <c r="C12" s="9"/>
      <c r="D12" s="9"/>
      <c r="E12" cm="1">
        <f t="array" ref="E12">_xlfn.SWITCH(B12, "Critical", 5, "High", 4, "Medium", 3, "Low", 2, "Future", 1)</f>
        <v>1</v>
      </c>
      <c r="F12" t="e" cm="1">
        <f t="array" ref="F12">_xlfn.SWITCH(C12, "Core Functionality", 5, "Configurable", 4, "Custom", 3, "Not Available", 0, "Either/Or", 0)</f>
        <v>#N/A</v>
      </c>
      <c r="G12" t="e">
        <f>E12*F12</f>
        <v>#N/A</v>
      </c>
    </row>
    <row r="13" spans="1:7" x14ac:dyDescent="0.25">
      <c r="A13" s="2" t="s">
        <v>765</v>
      </c>
      <c r="B13" t="s">
        <v>568</v>
      </c>
      <c r="C13" s="9"/>
      <c r="D13" s="9"/>
      <c r="E13" cm="1">
        <f t="array" ref="E13">_xlfn.SWITCH(B13, "Critical", 5, "High", 4, "Medium", 3, "Low", 2, "Future", 1)</f>
        <v>1</v>
      </c>
      <c r="F13" t="e" cm="1">
        <f t="array" ref="F13">_xlfn.SWITCH(C13, "Core Functionality", 5, "Configurable", 4, "Custom", 3, "Not Available", 0, "Either/Or", 0)</f>
        <v>#N/A</v>
      </c>
      <c r="G13" t="e">
        <f>E13*F13</f>
        <v>#N/A</v>
      </c>
    </row>
    <row r="14" spans="1:7" ht="30" x14ac:dyDescent="0.25">
      <c r="A14" s="2" t="s">
        <v>766</v>
      </c>
      <c r="B14" t="s">
        <v>568</v>
      </c>
      <c r="C14" s="9"/>
      <c r="D14" s="9"/>
      <c r="E14" cm="1">
        <f t="array" ref="E14">_xlfn.SWITCH(B14, "Critical", 5, "High", 4, "Medium", 3, "Low", 2, "Future", 1)</f>
        <v>1</v>
      </c>
      <c r="F14" t="e" cm="1">
        <f t="array" ref="F14">_xlfn.SWITCH(C14, "Core Functionality", 5, "Configurable", 4, "Custom", 3, "Not Available", 0, "Either/Or", 0)</f>
        <v>#N/A</v>
      </c>
      <c r="G14" t="e">
        <f>E14*F14</f>
        <v>#N/A</v>
      </c>
    </row>
    <row r="15" spans="1:7" x14ac:dyDescent="0.25">
      <c r="C15" s="9"/>
      <c r="D15" s="9"/>
    </row>
    <row r="16" spans="1:7" s="4" customFormat="1" ht="18" thickBot="1" x14ac:dyDescent="0.35">
      <c r="A16" s="3" t="s">
        <v>767</v>
      </c>
      <c r="B16" s="3"/>
      <c r="C16" s="11"/>
      <c r="D16" s="11"/>
    </row>
    <row r="17" spans="1:7" ht="15.75" thickTop="1" x14ac:dyDescent="0.25">
      <c r="A17" s="2" t="s">
        <v>768</v>
      </c>
      <c r="B17" t="s">
        <v>20</v>
      </c>
      <c r="C17" s="9"/>
      <c r="D17" s="9"/>
      <c r="E17" cm="1">
        <f t="array" ref="E17">_xlfn.SWITCH(B17, "Critical", 5, "High", 4, "Medium", 3, "Low", 2, "Future", 1)</f>
        <v>4</v>
      </c>
      <c r="F17" t="e" cm="1">
        <f t="array" ref="F17">_xlfn.SWITCH(C17, "Core Functionality", 5, "Configurable", 4, "Custom", 3, "Not Available", 0, "Either/Or", 0)</f>
        <v>#N/A</v>
      </c>
      <c r="G17" t="e">
        <f>E17*F17</f>
        <v>#N/A</v>
      </c>
    </row>
    <row r="18" spans="1:7" x14ac:dyDescent="0.25">
      <c r="A18" s="2" t="s">
        <v>769</v>
      </c>
      <c r="B18" t="s">
        <v>26</v>
      </c>
      <c r="C18" s="9"/>
      <c r="D18" s="9"/>
      <c r="E18" cm="1">
        <f t="array" ref="E18">_xlfn.SWITCH(B18, "Critical", 5, "High", 4, "Medium", 3, "Low", 2, "Future", 1)</f>
        <v>3</v>
      </c>
      <c r="F18" t="e" cm="1">
        <f t="array" ref="F18">_xlfn.SWITCH(C18, "Core Functionality", 5, "Configurable", 4, "Custom", 3, "Not Available", 0, "Either/Or", 0)</f>
        <v>#N/A</v>
      </c>
      <c r="G18" t="e">
        <f>E18*F18</f>
        <v>#N/A</v>
      </c>
    </row>
    <row r="19" spans="1:7" x14ac:dyDescent="0.25">
      <c r="A19" s="2" t="s">
        <v>770</v>
      </c>
      <c r="B19" t="s">
        <v>20</v>
      </c>
      <c r="C19" s="9"/>
      <c r="D19" s="9"/>
      <c r="E19" cm="1">
        <f t="array" ref="E19">_xlfn.SWITCH(B19, "Critical", 5, "High", 4, "Medium", 3, "Low", 2, "Future", 1)</f>
        <v>4</v>
      </c>
      <c r="F19" t="e" cm="1">
        <f t="array" ref="F19">_xlfn.SWITCH(C19, "Core Functionality", 5, "Configurable", 4, "Custom", 3, "Not Available", 0, "Either/Or", 0)</f>
        <v>#N/A</v>
      </c>
      <c r="G19" t="e">
        <f>E19*F19</f>
        <v>#N/A</v>
      </c>
    </row>
    <row r="20" spans="1:7" x14ac:dyDescent="0.25">
      <c r="A20" s="2" t="s">
        <v>771</v>
      </c>
      <c r="B20" t="s">
        <v>20</v>
      </c>
      <c r="C20" s="9"/>
      <c r="D20" s="9"/>
      <c r="E20" cm="1">
        <f t="array" ref="E20">_xlfn.SWITCH(B20, "Critical", 5, "High", 4, "Medium", 3, "Low", 2, "Future", 1)</f>
        <v>4</v>
      </c>
      <c r="F20" t="e" cm="1">
        <f t="array" ref="F20">_xlfn.SWITCH(C20, "Core Functionality", 5, "Configurable", 4, "Custom", 3, "Not Available", 0, "Either/Or", 0)</f>
        <v>#N/A</v>
      </c>
      <c r="G20" t="e">
        <f>E20*F20</f>
        <v>#N/A</v>
      </c>
    </row>
    <row r="21" spans="1:7" x14ac:dyDescent="0.25">
      <c r="C21" s="9"/>
      <c r="D21" s="9"/>
    </row>
    <row r="22" spans="1:7" s="4" customFormat="1" ht="18" thickBot="1" x14ac:dyDescent="0.35">
      <c r="A22" s="3" t="s">
        <v>772</v>
      </c>
      <c r="B22" s="3"/>
      <c r="C22" s="11"/>
      <c r="D22" s="11"/>
    </row>
    <row r="23" spans="1:7" ht="15.75" thickTop="1" x14ac:dyDescent="0.25">
      <c r="A23" s="2" t="s">
        <v>773</v>
      </c>
      <c r="B23" t="s">
        <v>20</v>
      </c>
      <c r="C23" s="9"/>
      <c r="D23" s="9"/>
      <c r="E23" cm="1">
        <f t="array" ref="E23">_xlfn.SWITCH(B23, "Critical", 5, "High", 4, "Medium", 3, "Low", 2, "Future", 1)</f>
        <v>4</v>
      </c>
      <c r="F23" t="e" cm="1">
        <f t="array" ref="F23">_xlfn.SWITCH(C23, "Core Functionality", 5, "Configurable", 4, "Custom", 3, "Not Available", 0, "Either/Or", 0)</f>
        <v>#N/A</v>
      </c>
      <c r="G23" t="e">
        <f>E23*F23</f>
        <v>#N/A</v>
      </c>
    </row>
    <row r="24" spans="1:7" x14ac:dyDescent="0.25">
      <c r="A24" s="2" t="s">
        <v>774</v>
      </c>
      <c r="B24" t="s">
        <v>20</v>
      </c>
      <c r="C24" s="9"/>
      <c r="D24" s="9"/>
      <c r="E24" cm="1">
        <f t="array" ref="E24">_xlfn.SWITCH(B24, "Critical", 5, "High", 4, "Medium", 3, "Low", 2, "Future", 1)</f>
        <v>4</v>
      </c>
      <c r="F24" t="e" cm="1">
        <f t="array" ref="F24">_xlfn.SWITCH(C24, "Core Functionality", 5, "Configurable", 4, "Custom", 3, "Not Available", 0, "Either/Or", 0)</f>
        <v>#N/A</v>
      </c>
      <c r="G24" t="e">
        <f>E24*F24</f>
        <v>#N/A</v>
      </c>
    </row>
    <row r="25" spans="1:7" x14ac:dyDescent="0.25">
      <c r="A25" s="2" t="s">
        <v>775</v>
      </c>
      <c r="B25" t="s">
        <v>20</v>
      </c>
      <c r="C25" s="9"/>
      <c r="D25" s="9"/>
      <c r="E25" cm="1">
        <f t="array" ref="E25">_xlfn.SWITCH(B25, "Critical", 5, "High", 4, "Medium", 3, "Low", 2, "Future", 1)</f>
        <v>4</v>
      </c>
      <c r="F25" t="e" cm="1">
        <f t="array" ref="F25">_xlfn.SWITCH(C25, "Core Functionality", 5, "Configurable", 4, "Custom", 3, "Not Available", 0, "Either/Or", 0)</f>
        <v>#N/A</v>
      </c>
      <c r="G25" t="e">
        <f>E25*F25</f>
        <v>#N/A</v>
      </c>
    </row>
    <row r="26" spans="1:7" x14ac:dyDescent="0.25">
      <c r="A26" s="2" t="s">
        <v>776</v>
      </c>
      <c r="B26" t="s">
        <v>20</v>
      </c>
      <c r="C26" s="9"/>
      <c r="D26" s="9"/>
      <c r="E26" cm="1">
        <f t="array" ref="E26">_xlfn.SWITCH(B26, "Critical", 5, "High", 4, "Medium", 3, "Low", 2, "Future", 1)</f>
        <v>4</v>
      </c>
      <c r="F26" t="e" cm="1">
        <f t="array" ref="F26">_xlfn.SWITCH(C26, "Core Functionality", 5, "Configurable", 4, "Custom", 3, "Not Available", 0, "Either/Or", 0)</f>
        <v>#N/A</v>
      </c>
      <c r="G26" t="e">
        <f>E26*F26</f>
        <v>#N/A</v>
      </c>
    </row>
    <row r="27" spans="1:7" x14ac:dyDescent="0.25">
      <c r="C27" s="9"/>
      <c r="D27" s="9"/>
    </row>
    <row r="28" spans="1:7" s="4" customFormat="1" ht="18" thickBot="1" x14ac:dyDescent="0.35">
      <c r="A28" s="3" t="s">
        <v>777</v>
      </c>
      <c r="B28" s="3"/>
      <c r="C28" s="11"/>
      <c r="D28" s="11"/>
    </row>
    <row r="29" spans="1:7" ht="15.75" thickTop="1" x14ac:dyDescent="0.25">
      <c r="A29" s="2" t="s">
        <v>778</v>
      </c>
      <c r="B29" t="s">
        <v>20</v>
      </c>
      <c r="C29" s="9"/>
      <c r="D29" s="9"/>
      <c r="E29" cm="1">
        <f t="array" ref="E29">_xlfn.SWITCH(B29, "Critical", 5, "High", 4, "Medium", 3, "Low", 2, "Future", 1)</f>
        <v>4</v>
      </c>
      <c r="F29" t="e" cm="1">
        <f t="array" ref="F29">_xlfn.SWITCH(C29, "Core Functionality", 5, "Configurable", 4, "Custom", 3, "Not Available", 0, "Either/Or", 0)</f>
        <v>#N/A</v>
      </c>
      <c r="G29" t="e">
        <f t="shared" ref="G29:G34" si="0">E29*F29</f>
        <v>#N/A</v>
      </c>
    </row>
    <row r="30" spans="1:7" x14ac:dyDescent="0.25">
      <c r="A30" s="2" t="s">
        <v>779</v>
      </c>
      <c r="B30" t="s">
        <v>26</v>
      </c>
      <c r="C30" s="9"/>
      <c r="D30" s="9"/>
      <c r="E30" cm="1">
        <f t="array" ref="E30">_xlfn.SWITCH(B30, "Critical", 5, "High", 4, "Medium", 3, "Low", 2, "Future", 1)</f>
        <v>3</v>
      </c>
      <c r="F30" t="e" cm="1">
        <f t="array" ref="F30">_xlfn.SWITCH(C30, "Core Functionality", 5, "Configurable", 4, "Custom", 3, "Not Available", 0, "Either/Or", 0)</f>
        <v>#N/A</v>
      </c>
      <c r="G30" t="e">
        <f t="shared" si="0"/>
        <v>#N/A</v>
      </c>
    </row>
    <row r="31" spans="1:7" x14ac:dyDescent="0.25">
      <c r="A31" s="2" t="s">
        <v>780</v>
      </c>
      <c r="B31" t="s">
        <v>26</v>
      </c>
      <c r="C31" s="9"/>
      <c r="D31" s="9"/>
      <c r="E31" cm="1">
        <f t="array" ref="E31">_xlfn.SWITCH(B31, "Critical", 5, "High", 4, "Medium", 3, "Low", 2, "Future", 1)</f>
        <v>3</v>
      </c>
      <c r="F31" t="e" cm="1">
        <f t="array" ref="F31">_xlfn.SWITCH(C31, "Core Functionality", 5, "Configurable", 4, "Custom", 3, "Not Available", 0, "Either/Or", 0)</f>
        <v>#N/A</v>
      </c>
      <c r="G31" t="e">
        <f t="shared" si="0"/>
        <v>#N/A</v>
      </c>
    </row>
    <row r="32" spans="1:7" ht="30" x14ac:dyDescent="0.25">
      <c r="A32" s="2" t="s">
        <v>781</v>
      </c>
      <c r="B32" t="s">
        <v>568</v>
      </c>
      <c r="C32" s="9"/>
      <c r="D32" s="9"/>
      <c r="E32" cm="1">
        <f t="array" ref="E32">_xlfn.SWITCH(B32, "Critical", 5, "High", 4, "Medium", 3, "Low", 2, "Future", 1)</f>
        <v>1</v>
      </c>
      <c r="F32" t="e" cm="1">
        <f t="array" ref="F32">_xlfn.SWITCH(C32, "Core Functionality", 5, "Configurable", 4, "Custom", 3, "Not Available", 0, "Either/Or", 0)</f>
        <v>#N/A</v>
      </c>
      <c r="G32" t="e">
        <f t="shared" si="0"/>
        <v>#N/A</v>
      </c>
    </row>
    <row r="33" spans="1:7" ht="30" x14ac:dyDescent="0.25">
      <c r="A33" s="2" t="s">
        <v>782</v>
      </c>
      <c r="B33" t="s">
        <v>20</v>
      </c>
      <c r="C33" s="9"/>
      <c r="D33" s="9"/>
      <c r="E33" cm="1">
        <f t="array" ref="E33">_xlfn.SWITCH(B33, "Critical", 5, "High", 4, "Medium", 3, "Low", 2, "Future", 1)</f>
        <v>4</v>
      </c>
      <c r="F33" t="e" cm="1">
        <f t="array" ref="F33">_xlfn.SWITCH(C33, "Core Functionality", 5, "Configurable", 4, "Custom", 3, "Not Available", 0, "Either/Or", 0)</f>
        <v>#N/A</v>
      </c>
      <c r="G33" t="e">
        <f t="shared" si="0"/>
        <v>#N/A</v>
      </c>
    </row>
    <row r="34" spans="1:7" x14ac:dyDescent="0.25">
      <c r="A34" s="2" t="s">
        <v>783</v>
      </c>
      <c r="B34" t="s">
        <v>26</v>
      </c>
      <c r="C34" s="9"/>
      <c r="D34" s="9"/>
      <c r="E34" cm="1">
        <f t="array" ref="E34">_xlfn.SWITCH(B34, "Critical", 5, "High", 4, "Medium", 3, "Low", 2, "Future", 1)</f>
        <v>3</v>
      </c>
      <c r="F34" t="e" cm="1">
        <f t="array" ref="F34">_xlfn.SWITCH(C34, "Core Functionality", 5, "Configurable", 4, "Custom", 3, "Not Available", 0, "Either/Or", 0)</f>
        <v>#N/A</v>
      </c>
      <c r="G34" t="e">
        <f t="shared" si="0"/>
        <v>#N/A</v>
      </c>
    </row>
    <row r="35" spans="1:7" x14ac:dyDescent="0.25">
      <c r="C35" s="9"/>
      <c r="D35" s="9"/>
    </row>
    <row r="36" spans="1:7" s="4" customFormat="1" ht="18" thickBot="1" x14ac:dyDescent="0.35">
      <c r="A36" s="3" t="s">
        <v>784</v>
      </c>
      <c r="B36" s="3"/>
      <c r="C36" s="11"/>
      <c r="D36" s="11"/>
    </row>
    <row r="37" spans="1:7" ht="15.75" thickTop="1" x14ac:dyDescent="0.25">
      <c r="A37" s="2" t="s">
        <v>785</v>
      </c>
      <c r="B37" t="s">
        <v>568</v>
      </c>
      <c r="C37" s="9"/>
      <c r="D37" s="9"/>
      <c r="E37" cm="1">
        <f t="array" ref="E37">_xlfn.SWITCH(B37, "Critical", 5, "High", 4, "Medium", 3, "Low", 2, "Future", 1)</f>
        <v>1</v>
      </c>
      <c r="F37" t="e" cm="1">
        <f t="array" ref="F37">_xlfn.SWITCH(C37, "Core Functionality", 5, "Configurable", 4, "Custom", 3, "Not Available", 0, "Either/Or", 0)</f>
        <v>#N/A</v>
      </c>
      <c r="G37" t="e">
        <f>E37*F37</f>
        <v>#N/A</v>
      </c>
    </row>
    <row r="38" spans="1:7" x14ac:dyDescent="0.25">
      <c r="A38" s="2" t="s">
        <v>786</v>
      </c>
      <c r="B38" t="s">
        <v>568</v>
      </c>
      <c r="C38" s="9"/>
      <c r="D38" s="9"/>
      <c r="E38" cm="1">
        <f t="array" ref="E38">_xlfn.SWITCH(B38, "Critical", 5, "High", 4, "Medium", 3, "Low", 2, "Future", 1)</f>
        <v>1</v>
      </c>
      <c r="F38" t="e" cm="1">
        <f t="array" ref="F38">_xlfn.SWITCH(C38, "Core Functionality", 5, "Configurable", 4, "Custom", 3, "Not Available", 0, "Either/Or", 0)</f>
        <v>#N/A</v>
      </c>
      <c r="G38" t="e">
        <f>E38*F38</f>
        <v>#N/A</v>
      </c>
    </row>
    <row r="39" spans="1:7" x14ac:dyDescent="0.25">
      <c r="A39" s="2" t="s">
        <v>787</v>
      </c>
      <c r="B39" t="s">
        <v>568</v>
      </c>
      <c r="C39" s="9"/>
      <c r="D39" s="9"/>
      <c r="E39" cm="1">
        <f t="array" ref="E39">_xlfn.SWITCH(B39, "Critical", 5, "High", 4, "Medium", 3, "Low", 2, "Future", 1)</f>
        <v>1</v>
      </c>
      <c r="F39" t="e" cm="1">
        <f t="array" ref="F39">_xlfn.SWITCH(C39, "Core Functionality", 5, "Configurable", 4, "Custom", 3, "Not Available", 0, "Either/Or", 0)</f>
        <v>#N/A</v>
      </c>
      <c r="G39" t="e">
        <f>E39*F39</f>
        <v>#N/A</v>
      </c>
    </row>
    <row r="40" spans="1:7" x14ac:dyDescent="0.25">
      <c r="C40" s="9"/>
      <c r="D40" s="9"/>
    </row>
    <row r="41" spans="1:7" s="4" customFormat="1" ht="18" thickBot="1" x14ac:dyDescent="0.35">
      <c r="A41" s="3" t="s">
        <v>788</v>
      </c>
      <c r="B41" s="3"/>
      <c r="C41" s="11"/>
      <c r="D41" s="11"/>
    </row>
    <row r="42" spans="1:7" ht="15.75" thickTop="1" x14ac:dyDescent="0.25">
      <c r="A42" s="2" t="s">
        <v>789</v>
      </c>
      <c r="B42" t="s">
        <v>20</v>
      </c>
      <c r="C42" s="9"/>
      <c r="D42" s="9"/>
      <c r="E42" cm="1">
        <f t="array" ref="E42">_xlfn.SWITCH(B42, "Critical", 5, "High", 4, "Medium", 3, "Low", 2, "Future", 1)</f>
        <v>4</v>
      </c>
      <c r="F42" t="e" cm="1">
        <f t="array" ref="F42">_xlfn.SWITCH(C42, "Core Functionality", 5, "Configurable", 4, "Custom", 3, "Not Available", 0, "Either/Or", 0)</f>
        <v>#N/A</v>
      </c>
      <c r="G42" t="e">
        <f>E42*F42</f>
        <v>#N/A</v>
      </c>
    </row>
    <row r="43" spans="1:7" x14ac:dyDescent="0.25">
      <c r="A43" s="2" t="s">
        <v>790</v>
      </c>
      <c r="B43" t="s">
        <v>20</v>
      </c>
      <c r="C43" s="9"/>
      <c r="D43" s="9"/>
      <c r="E43" cm="1">
        <f t="array" ref="E43">_xlfn.SWITCH(B43, "Critical", 5, "High", 4, "Medium", 3, "Low", 2, "Future", 1)</f>
        <v>4</v>
      </c>
      <c r="F43" t="e" cm="1">
        <f t="array" ref="F43">_xlfn.SWITCH(C43, "Core Functionality", 5, "Configurable", 4, "Custom", 3, "Not Available", 0, "Either/Or", 0)</f>
        <v>#N/A</v>
      </c>
      <c r="G43" t="e">
        <f>E43*F43</f>
        <v>#N/A</v>
      </c>
    </row>
    <row r="44" spans="1:7" x14ac:dyDescent="0.25">
      <c r="A44" s="2" t="s">
        <v>791</v>
      </c>
      <c r="B44" t="s">
        <v>20</v>
      </c>
      <c r="C44" s="9"/>
      <c r="D44" s="9"/>
      <c r="E44" cm="1">
        <f t="array" ref="E44">_xlfn.SWITCH(B44, "Critical", 5, "High", 4, "Medium", 3, "Low", 2, "Future", 1)</f>
        <v>4</v>
      </c>
      <c r="F44" t="e" cm="1">
        <f t="array" ref="F44">_xlfn.SWITCH(C44, "Core Functionality", 5, "Configurable", 4, "Custom", 3, "Not Available", 0, "Either/Or", 0)</f>
        <v>#N/A</v>
      </c>
      <c r="G44" t="e">
        <f>E44*F44</f>
        <v>#N/A</v>
      </c>
    </row>
    <row r="45" spans="1:7" x14ac:dyDescent="0.25">
      <c r="A45" s="2" t="s">
        <v>792</v>
      </c>
      <c r="B45" t="s">
        <v>20</v>
      </c>
      <c r="C45" s="9"/>
      <c r="D45" s="9"/>
      <c r="E45" cm="1">
        <f t="array" ref="E45">_xlfn.SWITCH(B45, "Critical", 5, "High", 4, "Medium", 3, "Low", 2, "Future", 1)</f>
        <v>4</v>
      </c>
      <c r="F45" t="e" cm="1">
        <f t="array" ref="F45">_xlfn.SWITCH(C45, "Core Functionality", 5, "Configurable", 4, "Custom", 3, "Not Available", 0, "Either/Or", 0)</f>
        <v>#N/A</v>
      </c>
      <c r="G45" t="e">
        <f>E45*F45</f>
        <v>#N/A</v>
      </c>
    </row>
    <row r="46" spans="1:7" x14ac:dyDescent="0.25">
      <c r="C46" s="9"/>
      <c r="D46" s="9"/>
    </row>
    <row r="47" spans="1:7" s="4" customFormat="1" ht="18" thickBot="1" x14ac:dyDescent="0.35">
      <c r="A47" s="3" t="s">
        <v>793</v>
      </c>
      <c r="B47" s="3"/>
      <c r="C47" s="11"/>
      <c r="D47" s="11"/>
    </row>
    <row r="48" spans="1:7" ht="15.75" thickTop="1" x14ac:dyDescent="0.25">
      <c r="A48" s="2" t="s">
        <v>794</v>
      </c>
      <c r="B48" t="s">
        <v>20</v>
      </c>
      <c r="C48" s="9"/>
      <c r="D48" s="9"/>
      <c r="E48" cm="1">
        <f t="array" ref="E48">_xlfn.SWITCH(B48, "Critical", 5, "High", 4, "Medium", 3, "Low", 2, "Future", 1)</f>
        <v>4</v>
      </c>
      <c r="F48" t="e" cm="1">
        <f t="array" ref="F48">_xlfn.SWITCH(C48, "Core Functionality", 5, "Configurable", 4, "Custom", 3, "Not Available", 0, "Either/Or", 0)</f>
        <v>#N/A</v>
      </c>
      <c r="G48" t="e">
        <f>E48*F48</f>
        <v>#N/A</v>
      </c>
    </row>
    <row r="49" spans="1:7" x14ac:dyDescent="0.25">
      <c r="A49" s="2" t="s">
        <v>795</v>
      </c>
      <c r="B49" t="s">
        <v>20</v>
      </c>
      <c r="C49" s="9"/>
      <c r="D49" s="9"/>
      <c r="E49" cm="1">
        <f t="array" ref="E49">_xlfn.SWITCH(B49, "Critical", 5, "High", 4, "Medium", 3, "Low", 2, "Future", 1)</f>
        <v>4</v>
      </c>
      <c r="F49" t="e" cm="1">
        <f t="array" ref="F49">_xlfn.SWITCH(C49, "Core Functionality", 5, "Configurable", 4, "Custom", 3, "Not Available", 0, "Either/Or", 0)</f>
        <v>#N/A</v>
      </c>
      <c r="G49" t="e">
        <f>E49*F49</f>
        <v>#N/A</v>
      </c>
    </row>
    <row r="50" spans="1:7" x14ac:dyDescent="0.25">
      <c r="C50" s="9"/>
      <c r="D50" s="9"/>
    </row>
    <row r="51" spans="1:7" s="4" customFormat="1" ht="18" thickBot="1" x14ac:dyDescent="0.35">
      <c r="A51" s="3" t="s">
        <v>630</v>
      </c>
      <c r="B51" s="3"/>
      <c r="C51" s="11"/>
      <c r="D51" s="11"/>
    </row>
    <row r="52" spans="1:7" ht="15.75" thickTop="1" x14ac:dyDescent="0.25">
      <c r="A52" s="2" t="s">
        <v>796</v>
      </c>
      <c r="B52" t="s">
        <v>26</v>
      </c>
      <c r="C52" s="9"/>
      <c r="D52" s="9"/>
      <c r="E52" cm="1">
        <f t="array" ref="E52">_xlfn.SWITCH(B52, "Critical", 5, "High", 4, "Medium", 3, "Low", 2, "Future", 1)</f>
        <v>3</v>
      </c>
      <c r="F52" t="e" cm="1">
        <f t="array" ref="F52">_xlfn.SWITCH(C52, "Core Functionality", 5, "Configurable", 4, "Custom", 3, "Not Available", 0, "Either/Or", 0)</f>
        <v>#N/A</v>
      </c>
      <c r="G52" t="e">
        <f>E52*F52</f>
        <v>#N/A</v>
      </c>
    </row>
    <row r="53" spans="1:7" x14ac:dyDescent="0.25">
      <c r="A53" s="2" t="s">
        <v>797</v>
      </c>
      <c r="B53" t="s">
        <v>26</v>
      </c>
      <c r="C53" s="9"/>
      <c r="D53" s="9"/>
      <c r="E53" cm="1">
        <f t="array" ref="E53">_xlfn.SWITCH(B53, "Critical", 5, "High", 4, "Medium", 3, "Low", 2, "Future", 1)</f>
        <v>3</v>
      </c>
      <c r="F53" t="e" cm="1">
        <f t="array" ref="F53">_xlfn.SWITCH(C53, "Core Functionality", 5, "Configurable", 4, "Custom", 3, "Not Available", 0, "Either/Or", 0)</f>
        <v>#N/A</v>
      </c>
      <c r="G53" t="e">
        <f>E53*F53</f>
        <v>#N/A</v>
      </c>
    </row>
    <row r="54" spans="1:7" x14ac:dyDescent="0.25">
      <c r="A54" s="2" t="s">
        <v>798</v>
      </c>
      <c r="B54" t="s">
        <v>26</v>
      </c>
      <c r="C54" s="9"/>
      <c r="D54" s="9"/>
      <c r="E54" cm="1">
        <f t="array" ref="E54">_xlfn.SWITCH(B54, "Critical", 5, "High", 4, "Medium", 3, "Low", 2, "Future", 1)</f>
        <v>3</v>
      </c>
      <c r="F54" t="e" cm="1">
        <f t="array" ref="F54">_xlfn.SWITCH(C54, "Core Functionality", 5, "Configurable", 4, "Custom", 3, "Not Available", 0, "Either/Or", 0)</f>
        <v>#N/A</v>
      </c>
      <c r="G54" t="e">
        <f>E54*F54</f>
        <v>#N/A</v>
      </c>
    </row>
    <row r="55" spans="1:7" x14ac:dyDescent="0.25">
      <c r="A55" s="2" t="s">
        <v>799</v>
      </c>
      <c r="B55" t="s">
        <v>26</v>
      </c>
      <c r="C55" s="9"/>
      <c r="D55" s="9"/>
      <c r="E55" cm="1">
        <f t="array" ref="E55">_xlfn.SWITCH(B55, "Critical", 5, "High", 4, "Medium", 3, "Low", 2, "Future", 1)</f>
        <v>3</v>
      </c>
      <c r="F55" t="e" cm="1">
        <f t="array" ref="F55">_xlfn.SWITCH(C55, "Core Functionality", 5, "Configurable", 4, "Custom", 3, "Not Available", 0, "Either/Or", 0)</f>
        <v>#N/A</v>
      </c>
      <c r="G55" t="e">
        <f>E55*F55</f>
        <v>#N/A</v>
      </c>
    </row>
    <row r="56" spans="1:7" x14ac:dyDescent="0.25">
      <c r="C56" s="9"/>
      <c r="D56" s="9"/>
    </row>
    <row r="57" spans="1:7" s="4" customFormat="1" ht="18" thickBot="1" x14ac:dyDescent="0.35">
      <c r="A57" s="3" t="s">
        <v>800</v>
      </c>
      <c r="B57" s="3"/>
      <c r="C57" s="11"/>
      <c r="D57" s="11"/>
    </row>
    <row r="58" spans="1:7" ht="15.75" thickTop="1" x14ac:dyDescent="0.25">
      <c r="A58" s="2" t="s">
        <v>801</v>
      </c>
      <c r="B58" t="s">
        <v>20</v>
      </c>
      <c r="C58" s="9"/>
      <c r="D58" s="9"/>
      <c r="E58" cm="1">
        <f t="array" ref="E58">_xlfn.SWITCH(B58, "Critical", 5, "High", 4, "Medium", 3, "Low", 2, "Future", 1)</f>
        <v>4</v>
      </c>
      <c r="F58" t="e" cm="1">
        <f t="array" ref="F58">_xlfn.SWITCH(C58, "Core Functionality", 5, "Configurable", 4, "Custom", 3, "Not Available", 0, "Either/Or", 0)</f>
        <v>#N/A</v>
      </c>
      <c r="G58" t="e">
        <f>E58*F58</f>
        <v>#N/A</v>
      </c>
    </row>
    <row r="59" spans="1:7" x14ac:dyDescent="0.25">
      <c r="A59" s="2" t="s">
        <v>802</v>
      </c>
      <c r="B59" t="s">
        <v>26</v>
      </c>
      <c r="C59" s="9"/>
      <c r="D59" s="9"/>
      <c r="E59" cm="1">
        <f t="array" ref="E59">_xlfn.SWITCH(B59, "Critical", 5, "High", 4, "Medium", 3, "Low", 2, "Future", 1)</f>
        <v>3</v>
      </c>
      <c r="F59" t="e" cm="1">
        <f t="array" ref="F59">_xlfn.SWITCH(C59, "Core Functionality", 5, "Configurable", 4, "Custom", 3, "Not Available", 0, "Either/Or", 0)</f>
        <v>#N/A</v>
      </c>
      <c r="G59" t="e">
        <f>E59*F59</f>
        <v>#N/A</v>
      </c>
    </row>
    <row r="60" spans="1:7" x14ac:dyDescent="0.25">
      <c r="A60" s="2" t="s">
        <v>803</v>
      </c>
      <c r="B60" t="s">
        <v>26</v>
      </c>
      <c r="C60" s="9"/>
      <c r="D60" s="9"/>
      <c r="E60" cm="1">
        <f t="array" ref="E60">_xlfn.SWITCH(B60, "Critical", 5, "High", 4, "Medium", 3, "Low", 2, "Future", 1)</f>
        <v>3</v>
      </c>
      <c r="F60" t="e" cm="1">
        <f t="array" ref="F60">_xlfn.SWITCH(C60, "Core Functionality", 5, "Configurable", 4, "Custom", 3, "Not Available", 0, "Either/Or", 0)</f>
        <v>#N/A</v>
      </c>
      <c r="G60" t="e">
        <f>E60*F60</f>
        <v>#N/A</v>
      </c>
    </row>
    <row r="61" spans="1:7" x14ac:dyDescent="0.25">
      <c r="C61" s="9"/>
      <c r="D61" s="9"/>
    </row>
    <row r="62" spans="1:7" s="4" customFormat="1" ht="18" thickBot="1" x14ac:dyDescent="0.35">
      <c r="A62" s="3" t="s">
        <v>633</v>
      </c>
      <c r="B62" s="3"/>
      <c r="C62" s="11"/>
      <c r="D62" s="11"/>
    </row>
    <row r="63" spans="1:7" ht="15.75" thickTop="1" x14ac:dyDescent="0.25">
      <c r="A63" s="2" t="s">
        <v>57</v>
      </c>
      <c r="B63" t="s">
        <v>51</v>
      </c>
      <c r="C63" s="9"/>
      <c r="D63" s="9"/>
      <c r="E63" cm="1">
        <f t="array" ref="E63">_xlfn.SWITCH(B63, "Critical", 5, "High", 4, "Medium", 3, "Low", 2, "Future", 1)</f>
        <v>5</v>
      </c>
      <c r="F63" t="e" cm="1">
        <f t="array" ref="F63">_xlfn.SWITCH(C63, "Core Functionality", 5, "Configurable", 4, "Custom", 3, "Not Available", 0, "Either/Or", 0)</f>
        <v>#N/A</v>
      </c>
      <c r="G63" t="e">
        <f>E63*F63</f>
        <v>#N/A</v>
      </c>
    </row>
    <row r="64" spans="1:7" x14ac:dyDescent="0.25">
      <c r="A64" s="2" t="s">
        <v>58</v>
      </c>
      <c r="B64" t="s">
        <v>20</v>
      </c>
      <c r="C64" s="9"/>
      <c r="D64" s="9"/>
      <c r="E64" cm="1">
        <f t="array" ref="E64">_xlfn.SWITCH(B64, "Critical", 5, "High", 4, "Medium", 3, "Low", 2, "Future", 1)</f>
        <v>4</v>
      </c>
      <c r="F64" t="e" cm="1">
        <f t="array" ref="F64">_xlfn.SWITCH(C64, "Core Functionality", 5, "Configurable", 4, "Custom", 3, "Not Available", 0, "Either/Or", 0)</f>
        <v>#N/A</v>
      </c>
      <c r="G64" t="e">
        <f>E64*F64</f>
        <v>#N/A</v>
      </c>
    </row>
    <row r="65" spans="1:7" x14ac:dyDescent="0.25">
      <c r="C65" s="9"/>
      <c r="D65" s="9"/>
    </row>
    <row r="66" spans="1:7" s="4" customFormat="1" ht="18" thickBot="1" x14ac:dyDescent="0.35">
      <c r="A66" s="3" t="s">
        <v>634</v>
      </c>
      <c r="B66" s="3"/>
      <c r="C66" s="11"/>
      <c r="D66" s="11"/>
    </row>
    <row r="67" spans="1:7" ht="15.75" thickTop="1" x14ac:dyDescent="0.25">
      <c r="A67" s="2" t="s">
        <v>804</v>
      </c>
      <c r="B67" t="s">
        <v>51</v>
      </c>
      <c r="C67" s="9"/>
      <c r="D67" s="9"/>
      <c r="E67" cm="1">
        <f t="array" ref="E67">_xlfn.SWITCH(B67, "Critical", 5, "High", 4, "Medium", 3, "Low", 2, "Future", 1)</f>
        <v>5</v>
      </c>
      <c r="F67" t="e" cm="1">
        <f t="array" ref="F67">_xlfn.SWITCH(C67, "Core Functionality", 5, "Configurable", 4, "Custom", 3, "Not Available", 0, "Either/Or", 0)</f>
        <v>#N/A</v>
      </c>
      <c r="G67" t="e">
        <f>E67*F67</f>
        <v>#N/A</v>
      </c>
    </row>
    <row r="68" spans="1:7" x14ac:dyDescent="0.25">
      <c r="C68" s="9"/>
      <c r="D68" s="9"/>
    </row>
    <row r="69" spans="1:7" s="4" customFormat="1" ht="18" thickBot="1" x14ac:dyDescent="0.35">
      <c r="A69" s="3" t="s">
        <v>637</v>
      </c>
      <c r="B69" s="3"/>
      <c r="C69" s="11"/>
      <c r="D69" s="11"/>
    </row>
    <row r="70" spans="1:7" ht="27.95" customHeight="1" thickTop="1" x14ac:dyDescent="0.25">
      <c r="A70" s="2" t="s">
        <v>638</v>
      </c>
      <c r="B70" t="s">
        <v>20</v>
      </c>
      <c r="C70" s="9"/>
      <c r="D70" s="9"/>
      <c r="E70" cm="1">
        <f t="array" ref="E70">_xlfn.SWITCH(B70, "Critical", 5, "High", 4, "Medium", 3, "Low", 2, "Future", 1)</f>
        <v>4</v>
      </c>
      <c r="F70" t="e" cm="1">
        <f t="array" ref="F70">_xlfn.SWITCH(C70, "Core Functionality", 5, "Configurable", 4, "Custom", 3, "Not Available", 0, "Either/Or", 0)</f>
        <v>#N/A</v>
      </c>
      <c r="G70" t="e">
        <f>E70*F70</f>
        <v>#N/A</v>
      </c>
    </row>
  </sheetData>
  <sheetProtection algorithmName="SHA-512" hashValue="NWgWhVuZdi+NIRR+XJkMXr7EKcels76ID0IQrL03qiu9INAkZeyPvbdj8cBuR/Ae4qBTHcIV85Tsg3xUKm9aAA==" saltValue="5JGyoFBhNx1IC7qWxtog6g==" spinCount="100000" sheet="1" formatCells="0" formatColumns="0" formatRows="0" insertColumns="0" insertRows="0" insertHyperlinks="0" deleteColumns="0" deleteRows="0" sort="0" autoFilter="0" pivotTables="0"/>
  <dataValidations count="2">
    <dataValidation type="list" allowBlank="1" showInputMessage="1" showErrorMessage="1" sqref="B3:B7 B10:B14 B17:B20 B23:B26 B29:B34 B37:B39 B42:B45 B48:B49 B52:B55 B58:B60 B63:B64 B67 B70" xr:uid="{47F20D13-A75F-4935-8D86-69A1A09E11BA}">
      <formula1>Priority</formula1>
    </dataValidation>
    <dataValidation type="list" allowBlank="1" showInputMessage="1" showErrorMessage="1" sqref="C67 C3:C7 C10:C14 C17:C20 C23:C26 C29:C34 C37:C39 C42:C45 C48:C49 C52:C55 C58:C60 C63:C64 C70" xr:uid="{EC558EE1-9DF3-42D0-B3BC-4377713520B2}">
      <formula1>Response</formula1>
    </dataValidation>
  </dataValidation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5615E-1E36-486D-ABE6-0D148AEB1389}">
  <sheetPr>
    <tabColor theme="6"/>
  </sheetPr>
  <dimension ref="A1:G61"/>
  <sheetViews>
    <sheetView workbookViewId="0"/>
  </sheetViews>
  <sheetFormatPr defaultRowHeight="15" x14ac:dyDescent="0.25"/>
  <cols>
    <col min="1" max="1" width="60.5703125" customWidth="1"/>
    <col min="2" max="2" width="12.7109375" style="2" customWidth="1"/>
    <col min="3" max="3" width="12.7109375" customWidth="1"/>
    <col min="4" max="4" width="40.7109375" customWidth="1"/>
    <col min="5" max="7" width="0" hidden="1" customWidth="1"/>
  </cols>
  <sheetData>
    <row r="1" spans="1:7" s="1" customFormat="1" ht="20.25" thickBot="1" x14ac:dyDescent="0.35">
      <c r="A1" s="1" t="s">
        <v>805</v>
      </c>
      <c r="B1" s="5" t="s">
        <v>15</v>
      </c>
      <c r="C1" s="1" t="s">
        <v>16</v>
      </c>
      <c r="D1" s="1" t="s">
        <v>17</v>
      </c>
      <c r="G1" s="1" t="e">
        <f>SUM(G3:G60)</f>
        <v>#N/A</v>
      </c>
    </row>
    <row r="2" spans="1:7" s="4" customFormat="1" ht="18.75" thickTop="1" thickBot="1" x14ac:dyDescent="0.35">
      <c r="A2" s="3" t="s">
        <v>806</v>
      </c>
      <c r="B2" s="3"/>
    </row>
    <row r="3" spans="1:7" ht="15.75" thickTop="1" x14ac:dyDescent="0.25">
      <c r="A3" s="2" t="s">
        <v>807</v>
      </c>
      <c r="B3" t="s">
        <v>568</v>
      </c>
      <c r="C3" s="9"/>
      <c r="D3" s="9"/>
      <c r="E3" cm="1">
        <f t="array" ref="E3">_xlfn.SWITCH(B3, "Critical", 5, "High", 4, "Medium", 3, "Low", 2, "Future", 1)</f>
        <v>1</v>
      </c>
      <c r="F3" t="e" cm="1">
        <f t="array" ref="F3">_xlfn.SWITCH(C3, "Core Functionality", 5, "Configurable", 4, "Custom", 3, "Not Available", 0, "Either/Or", 0)</f>
        <v>#N/A</v>
      </c>
      <c r="G3" t="e">
        <f>E3*F3</f>
        <v>#N/A</v>
      </c>
    </row>
    <row r="4" spans="1:7" x14ac:dyDescent="0.25">
      <c r="A4" s="2" t="s">
        <v>808</v>
      </c>
      <c r="B4" t="s">
        <v>20</v>
      </c>
      <c r="C4" s="9"/>
      <c r="D4" s="9"/>
      <c r="E4" cm="1">
        <f t="array" ref="E4">_xlfn.SWITCH(B4, "Critical", 5, "High", 4, "Medium", 3, "Low", 2, "Future", 1)</f>
        <v>4</v>
      </c>
      <c r="F4" t="e" cm="1">
        <f t="array" ref="F4">_xlfn.SWITCH(C4, "Core Functionality", 5, "Configurable", 4, "Custom", 3, "Not Available", 0, "Either/Or", 0)</f>
        <v>#N/A</v>
      </c>
      <c r="G4" t="e">
        <f>E4*F4</f>
        <v>#N/A</v>
      </c>
    </row>
    <row r="5" spans="1:7" x14ac:dyDescent="0.25">
      <c r="A5" s="2" t="s">
        <v>809</v>
      </c>
      <c r="B5" t="s">
        <v>20</v>
      </c>
      <c r="C5" s="9"/>
      <c r="D5" s="9"/>
      <c r="E5" cm="1">
        <f t="array" ref="E5">_xlfn.SWITCH(B5, "Critical", 5, "High", 4, "Medium", 3, "Low", 2, "Future", 1)</f>
        <v>4</v>
      </c>
      <c r="F5" t="e" cm="1">
        <f t="array" ref="F5">_xlfn.SWITCH(C5, "Core Functionality", 5, "Configurable", 4, "Custom", 3, "Not Available", 0, "Either/Or", 0)</f>
        <v>#N/A</v>
      </c>
      <c r="G5" t="e">
        <f>E5*F5</f>
        <v>#N/A</v>
      </c>
    </row>
    <row r="6" spans="1:7" x14ac:dyDescent="0.25">
      <c r="A6" s="2" t="s">
        <v>810</v>
      </c>
      <c r="B6" t="s">
        <v>20</v>
      </c>
      <c r="C6" s="9"/>
      <c r="D6" s="9"/>
      <c r="E6" cm="1">
        <f t="array" ref="E6">_xlfn.SWITCH(B6, "Critical", 5, "High", 4, "Medium", 3, "Low", 2, "Future", 1)</f>
        <v>4</v>
      </c>
      <c r="F6" t="e" cm="1">
        <f t="array" ref="F6">_xlfn.SWITCH(C6, "Core Functionality", 5, "Configurable", 4, "Custom", 3, "Not Available", 0, "Either/Or", 0)</f>
        <v>#N/A</v>
      </c>
      <c r="G6" t="e">
        <f>E6*F6</f>
        <v>#N/A</v>
      </c>
    </row>
    <row r="7" spans="1:7" x14ac:dyDescent="0.25">
      <c r="A7" s="2"/>
      <c r="C7" s="9"/>
      <c r="D7" s="9"/>
    </row>
    <row r="8" spans="1:7" s="4" customFormat="1" ht="18" thickBot="1" x14ac:dyDescent="0.35">
      <c r="A8" s="3" t="s">
        <v>811</v>
      </c>
      <c r="B8" s="3"/>
      <c r="C8" s="11"/>
      <c r="D8" s="11"/>
    </row>
    <row r="9" spans="1:7" ht="15.75" thickTop="1" x14ac:dyDescent="0.25">
      <c r="A9" s="2" t="s">
        <v>812</v>
      </c>
      <c r="B9" t="s">
        <v>568</v>
      </c>
      <c r="C9" s="9"/>
      <c r="D9" s="9"/>
      <c r="E9" cm="1">
        <f t="array" ref="E9">_xlfn.SWITCH(B9, "Critical", 5, "High", 4, "Medium", 3, "Low", 2, "Future", 1)</f>
        <v>1</v>
      </c>
      <c r="F9" t="e" cm="1">
        <f t="array" ref="F9">_xlfn.SWITCH(C9, "Core Functionality", 5, "Configurable", 4, "Custom", 3, "Not Available", 0, "Either/Or", 0)</f>
        <v>#N/A</v>
      </c>
      <c r="G9" t="e">
        <f>E9*F9</f>
        <v>#N/A</v>
      </c>
    </row>
    <row r="10" spans="1:7" x14ac:dyDescent="0.25">
      <c r="A10" s="2" t="s">
        <v>813</v>
      </c>
      <c r="B10" t="s">
        <v>20</v>
      </c>
      <c r="C10" s="9"/>
      <c r="D10" s="9"/>
      <c r="E10" cm="1">
        <f t="array" ref="E10">_xlfn.SWITCH(B10, "Critical", 5, "High", 4, "Medium", 3, "Low", 2, "Future", 1)</f>
        <v>4</v>
      </c>
      <c r="F10" t="e" cm="1">
        <f t="array" ref="F10">_xlfn.SWITCH(C10, "Core Functionality", 5, "Configurable", 4, "Custom", 3, "Not Available", 0, "Either/Or", 0)</f>
        <v>#N/A</v>
      </c>
      <c r="G10" t="e">
        <f>E10*F10</f>
        <v>#N/A</v>
      </c>
    </row>
    <row r="11" spans="1:7" ht="30" x14ac:dyDescent="0.25">
      <c r="A11" s="2" t="s">
        <v>814</v>
      </c>
      <c r="B11" t="s">
        <v>20</v>
      </c>
      <c r="C11" s="9"/>
      <c r="D11" s="9"/>
      <c r="E11" cm="1">
        <f t="array" ref="E11">_xlfn.SWITCH(B11, "Critical", 5, "High", 4, "Medium", 3, "Low", 2, "Future", 1)</f>
        <v>4</v>
      </c>
      <c r="F11" t="e" cm="1">
        <f t="array" ref="F11">_xlfn.SWITCH(C11, "Core Functionality", 5, "Configurable", 4, "Custom", 3, "Not Available", 0, "Either/Or", 0)</f>
        <v>#N/A</v>
      </c>
      <c r="G11" t="e">
        <f>E11*F11</f>
        <v>#N/A</v>
      </c>
    </row>
    <row r="12" spans="1:7" ht="30" x14ac:dyDescent="0.25">
      <c r="A12" s="2" t="s">
        <v>815</v>
      </c>
      <c r="B12" t="s">
        <v>568</v>
      </c>
      <c r="C12" s="9"/>
      <c r="D12" s="9"/>
      <c r="E12" cm="1">
        <f t="array" ref="E12">_xlfn.SWITCH(B12, "Critical", 5, "High", 4, "Medium", 3, "Low", 2, "Future", 1)</f>
        <v>1</v>
      </c>
      <c r="F12" t="e" cm="1">
        <f t="array" ref="F12">_xlfn.SWITCH(C12, "Core Functionality", 5, "Configurable", 4, "Custom", 3, "Not Available", 0, "Either/Or", 0)</f>
        <v>#N/A</v>
      </c>
      <c r="G12" t="e">
        <f>E12*F12</f>
        <v>#N/A</v>
      </c>
    </row>
    <row r="13" spans="1:7" x14ac:dyDescent="0.25">
      <c r="A13" s="2" t="s">
        <v>816</v>
      </c>
      <c r="B13" t="s">
        <v>20</v>
      </c>
      <c r="C13" s="9"/>
      <c r="D13" s="9"/>
      <c r="E13" cm="1">
        <f t="array" ref="E13">_xlfn.SWITCH(B13, "Critical", 5, "High", 4, "Medium", 3, "Low", 2, "Future", 1)</f>
        <v>4</v>
      </c>
      <c r="F13" t="e" cm="1">
        <f t="array" ref="F13">_xlfn.SWITCH(C13, "Core Functionality", 5, "Configurable", 4, "Custom", 3, "Not Available", 0, "Either/Or", 0)</f>
        <v>#N/A</v>
      </c>
      <c r="G13" t="e">
        <f>E13*F13</f>
        <v>#N/A</v>
      </c>
    </row>
    <row r="14" spans="1:7" x14ac:dyDescent="0.25">
      <c r="A14" s="2"/>
      <c r="C14" s="9"/>
      <c r="D14" s="9"/>
    </row>
    <row r="15" spans="1:7" s="4" customFormat="1" ht="18" thickBot="1" x14ac:dyDescent="0.35">
      <c r="A15" s="3" t="s">
        <v>817</v>
      </c>
      <c r="B15" s="3"/>
      <c r="C15" s="11"/>
      <c r="D15" s="11"/>
    </row>
    <row r="16" spans="1:7" ht="30.75" thickTop="1" x14ac:dyDescent="0.25">
      <c r="A16" s="2" t="s">
        <v>818</v>
      </c>
      <c r="B16" t="s">
        <v>20</v>
      </c>
      <c r="C16" s="9"/>
      <c r="D16" s="9"/>
      <c r="E16" cm="1">
        <f t="array" ref="E16">_xlfn.SWITCH(B16, "Critical", 5, "High", 4, "Medium", 3, "Low", 2, "Future", 1)</f>
        <v>4</v>
      </c>
      <c r="F16" t="e" cm="1">
        <f t="array" ref="F16">_xlfn.SWITCH(C16, "Core Functionality", 5, "Configurable", 4, "Custom", 3, "Not Available", 0, "Either/Or", 0)</f>
        <v>#N/A</v>
      </c>
      <c r="G16" t="e">
        <f>E16*F16</f>
        <v>#N/A</v>
      </c>
    </row>
    <row r="17" spans="1:7" x14ac:dyDescent="0.25">
      <c r="A17" s="2" t="s">
        <v>819</v>
      </c>
      <c r="B17" t="s">
        <v>20</v>
      </c>
      <c r="C17" s="9"/>
      <c r="D17" s="9"/>
      <c r="E17" cm="1">
        <f t="array" ref="E17">_xlfn.SWITCH(B17, "Critical", 5, "High", 4, "Medium", 3, "Low", 2, "Future", 1)</f>
        <v>4</v>
      </c>
      <c r="F17" t="e" cm="1">
        <f t="array" ref="F17">_xlfn.SWITCH(C17, "Core Functionality", 5, "Configurable", 4, "Custom", 3, "Not Available", 0, "Either/Or", 0)</f>
        <v>#N/A</v>
      </c>
      <c r="G17" t="e">
        <f>E17*F17</f>
        <v>#N/A</v>
      </c>
    </row>
    <row r="18" spans="1:7" x14ac:dyDescent="0.25">
      <c r="A18" s="2" t="s">
        <v>820</v>
      </c>
      <c r="B18" t="s">
        <v>20</v>
      </c>
      <c r="C18" s="9"/>
      <c r="D18" s="9"/>
      <c r="E18" cm="1">
        <f t="array" ref="E18">_xlfn.SWITCH(B18, "Critical", 5, "High", 4, "Medium", 3, "Low", 2, "Future", 1)</f>
        <v>4</v>
      </c>
      <c r="F18" t="e" cm="1">
        <f t="array" ref="F18">_xlfn.SWITCH(C18, "Core Functionality", 5, "Configurable", 4, "Custom", 3, "Not Available", 0, "Either/Or", 0)</f>
        <v>#N/A</v>
      </c>
      <c r="G18" t="e">
        <f>E18*F18</f>
        <v>#N/A</v>
      </c>
    </row>
    <row r="19" spans="1:7" x14ac:dyDescent="0.25">
      <c r="A19" s="2"/>
      <c r="C19" s="9"/>
      <c r="D19" s="9"/>
    </row>
    <row r="20" spans="1:7" s="4" customFormat="1" ht="18" thickBot="1" x14ac:dyDescent="0.35">
      <c r="A20" s="3" t="s">
        <v>821</v>
      </c>
      <c r="B20" s="3"/>
      <c r="C20" s="11"/>
      <c r="D20" s="11"/>
    </row>
    <row r="21" spans="1:7" ht="15.75" thickTop="1" x14ac:dyDescent="0.25">
      <c r="A21" s="2" t="s">
        <v>822</v>
      </c>
      <c r="B21" t="s">
        <v>20</v>
      </c>
      <c r="C21" s="9"/>
      <c r="D21" s="9"/>
      <c r="E21" cm="1">
        <f t="array" ref="E21">_xlfn.SWITCH(B21, "Critical", 5, "High", 4, "Medium", 3, "Low", 2, "Future", 1)</f>
        <v>4</v>
      </c>
      <c r="F21" t="e" cm="1">
        <f t="array" ref="F21">_xlfn.SWITCH(C21, "Core Functionality", 5, "Configurable", 4, "Custom", 3, "Not Available", 0, "Either/Or", 0)</f>
        <v>#N/A</v>
      </c>
      <c r="G21" t="e">
        <f>E21*F21</f>
        <v>#N/A</v>
      </c>
    </row>
    <row r="22" spans="1:7" x14ac:dyDescent="0.25">
      <c r="A22" s="2" t="s">
        <v>823</v>
      </c>
      <c r="B22" t="s">
        <v>20</v>
      </c>
      <c r="C22" s="9"/>
      <c r="D22" s="9"/>
      <c r="E22" cm="1">
        <f t="array" ref="E22">_xlfn.SWITCH(B22, "Critical", 5, "High", 4, "Medium", 3, "Low", 2, "Future", 1)</f>
        <v>4</v>
      </c>
      <c r="F22" t="e" cm="1">
        <f t="array" ref="F22">_xlfn.SWITCH(C22, "Core Functionality", 5, "Configurable", 4, "Custom", 3, "Not Available", 0, "Either/Or", 0)</f>
        <v>#N/A</v>
      </c>
      <c r="G22" t="e">
        <f>E22*F22</f>
        <v>#N/A</v>
      </c>
    </row>
    <row r="23" spans="1:7" x14ac:dyDescent="0.25">
      <c r="A23" s="2" t="s">
        <v>824</v>
      </c>
      <c r="B23" t="s">
        <v>20</v>
      </c>
      <c r="C23" s="9"/>
      <c r="D23" s="9"/>
      <c r="E23" cm="1">
        <f t="array" ref="E23">_xlfn.SWITCH(B23, "Critical", 5, "High", 4, "Medium", 3, "Low", 2, "Future", 1)</f>
        <v>4</v>
      </c>
      <c r="F23" t="e" cm="1">
        <f t="array" ref="F23">_xlfn.SWITCH(C23, "Core Functionality", 5, "Configurable", 4, "Custom", 3, "Not Available", 0, "Either/Or", 0)</f>
        <v>#N/A</v>
      </c>
      <c r="G23" t="e">
        <f>E23*F23</f>
        <v>#N/A</v>
      </c>
    </row>
    <row r="24" spans="1:7" x14ac:dyDescent="0.25">
      <c r="A24" s="2" t="s">
        <v>825</v>
      </c>
      <c r="B24" t="s">
        <v>20</v>
      </c>
      <c r="C24" s="9"/>
      <c r="D24" s="9"/>
      <c r="E24" cm="1">
        <f t="array" ref="E24">_xlfn.SWITCH(B24, "Critical", 5, "High", 4, "Medium", 3, "Low", 2, "Future", 1)</f>
        <v>4</v>
      </c>
      <c r="F24" t="e" cm="1">
        <f t="array" ref="F24">_xlfn.SWITCH(C24, "Core Functionality", 5, "Configurable", 4, "Custom", 3, "Not Available", 0, "Either/Or", 0)</f>
        <v>#N/A</v>
      </c>
      <c r="G24" t="e">
        <f>E24*F24</f>
        <v>#N/A</v>
      </c>
    </row>
    <row r="25" spans="1:7" x14ac:dyDescent="0.25">
      <c r="A25" s="2"/>
      <c r="C25" s="9"/>
      <c r="D25" s="9"/>
    </row>
    <row r="26" spans="1:7" s="4" customFormat="1" ht="18" thickBot="1" x14ac:dyDescent="0.35">
      <c r="A26" s="3" t="s">
        <v>826</v>
      </c>
      <c r="B26" s="3"/>
      <c r="C26" s="11"/>
      <c r="D26" s="11"/>
    </row>
    <row r="27" spans="1:7" ht="15.75" thickTop="1" x14ac:dyDescent="0.25">
      <c r="A27" s="2" t="s">
        <v>827</v>
      </c>
      <c r="B27" t="s">
        <v>20</v>
      </c>
      <c r="C27" s="9"/>
      <c r="D27" s="9"/>
      <c r="E27" cm="1">
        <f t="array" ref="E27">_xlfn.SWITCH(B27, "Critical", 5, "High", 4, "Medium", 3, "Low", 2, "Future", 1)</f>
        <v>4</v>
      </c>
      <c r="F27" t="e" cm="1">
        <f t="array" ref="F27">_xlfn.SWITCH(C27, "Core Functionality", 5, "Configurable", 4, "Custom", 3, "Not Available", 0, "Either/Or", 0)</f>
        <v>#N/A</v>
      </c>
      <c r="G27" t="e">
        <f>E27*F27</f>
        <v>#N/A</v>
      </c>
    </row>
    <row r="28" spans="1:7" x14ac:dyDescent="0.25">
      <c r="A28" s="2" t="s">
        <v>828</v>
      </c>
      <c r="B28" t="s">
        <v>568</v>
      </c>
      <c r="C28" s="9"/>
      <c r="D28" s="9"/>
      <c r="E28" cm="1">
        <f t="array" ref="E28">_xlfn.SWITCH(B28, "Critical", 5, "High", 4, "Medium", 3, "Low", 2, "Future", 1)</f>
        <v>1</v>
      </c>
      <c r="F28" t="e" cm="1">
        <f t="array" ref="F28">_xlfn.SWITCH(C28, "Core Functionality", 5, "Configurable", 4, "Custom", 3, "Not Available", 0, "Either/Or", 0)</f>
        <v>#N/A</v>
      </c>
      <c r="G28" t="e">
        <f>E28*F28</f>
        <v>#N/A</v>
      </c>
    </row>
    <row r="29" spans="1:7" x14ac:dyDescent="0.25">
      <c r="A29" s="2" t="s">
        <v>829</v>
      </c>
      <c r="B29" t="s">
        <v>568</v>
      </c>
      <c r="C29" s="9"/>
      <c r="D29" s="9"/>
      <c r="E29" cm="1">
        <f t="array" ref="E29">_xlfn.SWITCH(B29, "Critical", 5, "High", 4, "Medium", 3, "Low", 2, "Future", 1)</f>
        <v>1</v>
      </c>
      <c r="F29" t="e" cm="1">
        <f t="array" ref="F29">_xlfn.SWITCH(C29, "Core Functionality", 5, "Configurable", 4, "Custom", 3, "Not Available", 0, "Either/Or", 0)</f>
        <v>#N/A</v>
      </c>
      <c r="G29" t="e">
        <f>E29*F29</f>
        <v>#N/A</v>
      </c>
    </row>
    <row r="30" spans="1:7" x14ac:dyDescent="0.25">
      <c r="A30" s="2"/>
      <c r="C30" s="9"/>
      <c r="D30" s="9"/>
    </row>
    <row r="31" spans="1:7" s="4" customFormat="1" ht="18" thickBot="1" x14ac:dyDescent="0.35">
      <c r="A31" s="3" t="s">
        <v>830</v>
      </c>
      <c r="B31" s="3"/>
      <c r="C31" s="11"/>
      <c r="D31" s="11"/>
    </row>
    <row r="32" spans="1:7" ht="15.75" thickTop="1" x14ac:dyDescent="0.25">
      <c r="A32" s="2" t="s">
        <v>831</v>
      </c>
      <c r="B32" t="s">
        <v>20</v>
      </c>
      <c r="C32" s="9"/>
      <c r="D32" s="9"/>
      <c r="E32" cm="1">
        <f t="array" ref="E32">_xlfn.SWITCH(B32, "Critical", 5, "High", 4, "Medium", 3, "Low", 2, "Future", 1)</f>
        <v>4</v>
      </c>
      <c r="F32" t="e" cm="1">
        <f t="array" ref="F32">_xlfn.SWITCH(C32, "Core Functionality", 5, "Configurable", 4, "Custom", 3, "Not Available", 0, "Either/Or", 0)</f>
        <v>#N/A</v>
      </c>
      <c r="G32" t="e">
        <f>E32*F32</f>
        <v>#N/A</v>
      </c>
    </row>
    <row r="33" spans="1:7" x14ac:dyDescent="0.25">
      <c r="A33" s="2" t="s">
        <v>832</v>
      </c>
      <c r="B33" t="s">
        <v>20</v>
      </c>
      <c r="C33" s="9"/>
      <c r="D33" s="9"/>
      <c r="E33" cm="1">
        <f t="array" ref="E33">_xlfn.SWITCH(B33, "Critical", 5, "High", 4, "Medium", 3, "Low", 2, "Future", 1)</f>
        <v>4</v>
      </c>
      <c r="F33" t="e" cm="1">
        <f t="array" ref="F33">_xlfn.SWITCH(C33, "Core Functionality", 5, "Configurable", 4, "Custom", 3, "Not Available", 0, "Either/Or", 0)</f>
        <v>#N/A</v>
      </c>
      <c r="G33" t="e">
        <f>E33*F33</f>
        <v>#N/A</v>
      </c>
    </row>
    <row r="34" spans="1:7" x14ac:dyDescent="0.25">
      <c r="A34" s="2" t="s">
        <v>833</v>
      </c>
      <c r="B34" t="s">
        <v>20</v>
      </c>
      <c r="C34" s="9"/>
      <c r="D34" s="9"/>
      <c r="E34" cm="1">
        <f t="array" ref="E34">_xlfn.SWITCH(B34, "Critical", 5, "High", 4, "Medium", 3, "Low", 2, "Future", 1)</f>
        <v>4</v>
      </c>
      <c r="F34" t="e" cm="1">
        <f t="array" ref="F34">_xlfn.SWITCH(C34, "Core Functionality", 5, "Configurable", 4, "Custom", 3, "Not Available", 0, "Either/Or", 0)</f>
        <v>#N/A</v>
      </c>
      <c r="G34" t="e">
        <f>E34*F34</f>
        <v>#N/A</v>
      </c>
    </row>
    <row r="35" spans="1:7" x14ac:dyDescent="0.25">
      <c r="A35" s="2" t="s">
        <v>834</v>
      </c>
      <c r="B35" t="s">
        <v>20</v>
      </c>
      <c r="C35" s="9"/>
      <c r="D35" s="9"/>
      <c r="E35" cm="1">
        <f t="array" ref="E35">_xlfn.SWITCH(B35, "Critical", 5, "High", 4, "Medium", 3, "Low", 2, "Future", 1)</f>
        <v>4</v>
      </c>
      <c r="F35" t="e" cm="1">
        <f t="array" ref="F35">_xlfn.SWITCH(C35, "Core Functionality", 5, "Configurable", 4, "Custom", 3, "Not Available", 0, "Either/Or", 0)</f>
        <v>#N/A</v>
      </c>
      <c r="G35" t="e">
        <f>E35*F35</f>
        <v>#N/A</v>
      </c>
    </row>
    <row r="36" spans="1:7" x14ac:dyDescent="0.25">
      <c r="A36" s="2" t="s">
        <v>835</v>
      </c>
      <c r="B36" t="s">
        <v>20</v>
      </c>
      <c r="C36" s="9"/>
      <c r="D36" s="9"/>
      <c r="E36" cm="1">
        <f t="array" ref="E36">_xlfn.SWITCH(B36, "Critical", 5, "High", 4, "Medium", 3, "Low", 2, "Future", 1)</f>
        <v>4</v>
      </c>
      <c r="F36" t="e" cm="1">
        <f t="array" ref="F36">_xlfn.SWITCH(C36, "Core Functionality", 5, "Configurable", 4, "Custom", 3, "Not Available", 0, "Either/Or", 0)</f>
        <v>#N/A</v>
      </c>
      <c r="G36" t="e">
        <f>E36*F36</f>
        <v>#N/A</v>
      </c>
    </row>
    <row r="37" spans="1:7" x14ac:dyDescent="0.25">
      <c r="A37" s="2"/>
      <c r="C37" s="9"/>
      <c r="D37" s="9"/>
    </row>
    <row r="38" spans="1:7" s="4" customFormat="1" ht="18" thickBot="1" x14ac:dyDescent="0.35">
      <c r="A38" s="3" t="s">
        <v>836</v>
      </c>
      <c r="B38" s="3"/>
      <c r="C38" s="11"/>
      <c r="D38" s="11"/>
    </row>
    <row r="39" spans="1:7" ht="15.75" thickTop="1" x14ac:dyDescent="0.25">
      <c r="A39" s="2" t="s">
        <v>837</v>
      </c>
      <c r="B39" t="s">
        <v>20</v>
      </c>
      <c r="C39" s="9"/>
      <c r="D39" s="9"/>
      <c r="E39" cm="1">
        <f t="array" ref="E39">_xlfn.SWITCH(B39, "Critical", 5, "High", 4, "Medium", 3, "Low", 2, "Future", 1)</f>
        <v>4</v>
      </c>
      <c r="F39" t="e" cm="1">
        <f t="array" ref="F39">_xlfn.SWITCH(C39, "Core Functionality", 5, "Configurable", 4, "Custom", 3, "Not Available", 0, "Either/Or", 0)</f>
        <v>#N/A</v>
      </c>
      <c r="G39" t="e">
        <f>E39*F39</f>
        <v>#N/A</v>
      </c>
    </row>
    <row r="40" spans="1:7" x14ac:dyDescent="0.25">
      <c r="A40" s="2" t="s">
        <v>838</v>
      </c>
      <c r="B40" t="s">
        <v>20</v>
      </c>
      <c r="C40" s="9"/>
      <c r="D40" s="9"/>
      <c r="E40" cm="1">
        <f t="array" ref="E40">_xlfn.SWITCH(B40, "Critical", 5, "High", 4, "Medium", 3, "Low", 2, "Future", 1)</f>
        <v>4</v>
      </c>
      <c r="F40" t="e" cm="1">
        <f t="array" ref="F40">_xlfn.SWITCH(C40, "Core Functionality", 5, "Configurable", 4, "Custom", 3, "Not Available", 0, "Either/Or", 0)</f>
        <v>#N/A</v>
      </c>
      <c r="G40" t="e">
        <f>E40*F40</f>
        <v>#N/A</v>
      </c>
    </row>
    <row r="41" spans="1:7" ht="30" x14ac:dyDescent="0.25">
      <c r="A41" s="2" t="s">
        <v>839</v>
      </c>
      <c r="B41" t="s">
        <v>20</v>
      </c>
      <c r="C41" s="9"/>
      <c r="D41" s="9"/>
      <c r="E41" cm="1">
        <f t="array" ref="E41">_xlfn.SWITCH(B41, "Critical", 5, "High", 4, "Medium", 3, "Low", 2, "Future", 1)</f>
        <v>4</v>
      </c>
      <c r="F41" t="e" cm="1">
        <f t="array" ref="F41">_xlfn.SWITCH(C41, "Core Functionality", 5, "Configurable", 4, "Custom", 3, "Not Available", 0, "Either/Or", 0)</f>
        <v>#N/A</v>
      </c>
      <c r="G41" t="e">
        <f>E41*F41</f>
        <v>#N/A</v>
      </c>
    </row>
    <row r="42" spans="1:7" x14ac:dyDescent="0.25">
      <c r="A42" s="2"/>
      <c r="C42" s="9"/>
      <c r="D42" s="9"/>
    </row>
    <row r="43" spans="1:7" s="4" customFormat="1" ht="18" thickBot="1" x14ac:dyDescent="0.35">
      <c r="A43" s="3" t="s">
        <v>793</v>
      </c>
      <c r="B43" s="3"/>
      <c r="C43" s="11"/>
      <c r="D43" s="11"/>
    </row>
    <row r="44" spans="1:7" ht="15.75" thickTop="1" x14ac:dyDescent="0.25">
      <c r="A44" s="2" t="s">
        <v>840</v>
      </c>
      <c r="B44" t="s">
        <v>20</v>
      </c>
      <c r="C44" s="9"/>
      <c r="D44" s="9"/>
      <c r="E44" cm="1">
        <f t="array" ref="E44">_xlfn.SWITCH(B44, "Critical", 5, "High", 4, "Medium", 3, "Low", 2, "Future", 1)</f>
        <v>4</v>
      </c>
      <c r="F44" t="e" cm="1">
        <f t="array" ref="F44">_xlfn.SWITCH(C44, "Core Functionality", 5, "Configurable", 4, "Custom", 3, "Not Available", 0, "Either/Or", 0)</f>
        <v>#N/A</v>
      </c>
      <c r="G44" t="e">
        <f>E44*F44</f>
        <v>#N/A</v>
      </c>
    </row>
    <row r="45" spans="1:7" x14ac:dyDescent="0.25">
      <c r="A45" s="2" t="s">
        <v>841</v>
      </c>
      <c r="B45" t="s">
        <v>20</v>
      </c>
      <c r="C45" s="9"/>
      <c r="D45" s="9"/>
      <c r="E45" cm="1">
        <f t="array" ref="E45">_xlfn.SWITCH(B45, "Critical", 5, "High", 4, "Medium", 3, "Low", 2, "Future", 1)</f>
        <v>4</v>
      </c>
      <c r="F45" t="e" cm="1">
        <f t="array" ref="F45">_xlfn.SWITCH(C45, "Core Functionality", 5, "Configurable", 4, "Custom", 3, "Not Available", 0, "Either/Or", 0)</f>
        <v>#N/A</v>
      </c>
      <c r="G45" t="e">
        <f>E45*F45</f>
        <v>#N/A</v>
      </c>
    </row>
    <row r="46" spans="1:7" x14ac:dyDescent="0.25">
      <c r="A46" s="2" t="s">
        <v>842</v>
      </c>
      <c r="B46" t="s">
        <v>20</v>
      </c>
      <c r="C46" s="9"/>
      <c r="D46" s="9"/>
      <c r="E46" cm="1">
        <f t="array" ref="E46">_xlfn.SWITCH(B46, "Critical", 5, "High", 4, "Medium", 3, "Low", 2, "Future", 1)</f>
        <v>4</v>
      </c>
      <c r="F46" t="e" cm="1">
        <f t="array" ref="F46">_xlfn.SWITCH(C46, "Core Functionality", 5, "Configurable", 4, "Custom", 3, "Not Available", 0, "Either/Or", 0)</f>
        <v>#N/A</v>
      </c>
      <c r="G46" t="e">
        <f>E46*F46</f>
        <v>#N/A</v>
      </c>
    </row>
    <row r="47" spans="1:7" x14ac:dyDescent="0.25">
      <c r="A47" s="2"/>
      <c r="C47" s="9"/>
      <c r="D47" s="9"/>
    </row>
    <row r="48" spans="1:7" s="4" customFormat="1" ht="18" thickBot="1" x14ac:dyDescent="0.35">
      <c r="A48" s="3" t="s">
        <v>843</v>
      </c>
      <c r="B48" s="3"/>
      <c r="C48" s="11"/>
      <c r="D48" s="11"/>
    </row>
    <row r="49" spans="1:7" ht="15.75" thickTop="1" x14ac:dyDescent="0.25">
      <c r="A49" s="2" t="s">
        <v>844</v>
      </c>
      <c r="B49" t="s">
        <v>20</v>
      </c>
      <c r="C49" s="9"/>
      <c r="D49" s="9"/>
      <c r="E49" cm="1">
        <f t="array" ref="E49">_xlfn.SWITCH(B49, "Critical", 5, "High", 4, "Medium", 3, "Low", 2, "Future", 1)</f>
        <v>4</v>
      </c>
      <c r="F49" t="e" cm="1">
        <f t="array" ref="F49">_xlfn.SWITCH(C49, "Core Functionality", 5, "Configurable", 4, "Custom", 3, "Not Available", 0, "Either/Or", 0)</f>
        <v>#N/A</v>
      </c>
      <c r="G49" t="e">
        <f>E49*F49</f>
        <v>#N/A</v>
      </c>
    </row>
    <row r="50" spans="1:7" x14ac:dyDescent="0.25">
      <c r="A50" s="2" t="s">
        <v>845</v>
      </c>
      <c r="B50" t="s">
        <v>20</v>
      </c>
      <c r="C50" s="9"/>
      <c r="D50" s="9"/>
      <c r="E50" cm="1">
        <f t="array" ref="E50">_xlfn.SWITCH(B50, "Critical", 5, "High", 4, "Medium", 3, "Low", 2, "Future", 1)</f>
        <v>4</v>
      </c>
      <c r="F50" t="e" cm="1">
        <f t="array" ref="F50">_xlfn.SWITCH(C50, "Core Functionality", 5, "Configurable", 4, "Custom", 3, "Not Available", 0, "Either/Or", 0)</f>
        <v>#N/A</v>
      </c>
      <c r="G50" t="e">
        <f>E50*F50</f>
        <v>#N/A</v>
      </c>
    </row>
    <row r="51" spans="1:7" x14ac:dyDescent="0.25">
      <c r="A51" s="2"/>
      <c r="C51" s="9"/>
      <c r="D51" s="9"/>
    </row>
    <row r="52" spans="1:7" s="4" customFormat="1" ht="18" thickBot="1" x14ac:dyDescent="0.35">
      <c r="A52" s="3" t="s">
        <v>232</v>
      </c>
      <c r="B52" s="3"/>
      <c r="C52" s="11"/>
      <c r="D52" s="11"/>
    </row>
    <row r="53" spans="1:7" ht="15.75" thickTop="1" x14ac:dyDescent="0.25">
      <c r="A53" s="2" t="s">
        <v>846</v>
      </c>
      <c r="B53" t="s">
        <v>26</v>
      </c>
      <c r="C53" s="9"/>
      <c r="D53" s="9"/>
      <c r="E53" cm="1">
        <f t="array" ref="E53">_xlfn.SWITCH(B53, "Critical", 5, "High", 4, "Medium", 3, "Low", 2, "Future", 1)</f>
        <v>3</v>
      </c>
      <c r="F53" t="e" cm="1">
        <f t="array" ref="F53">_xlfn.SWITCH(C53, "Core Functionality", 5, "Configurable", 4, "Custom", 3, "Not Available", 0, "Either/Or", 0)</f>
        <v>#N/A</v>
      </c>
      <c r="G53" t="e">
        <f>E53*F53</f>
        <v>#N/A</v>
      </c>
    </row>
    <row r="54" spans="1:7" ht="30" x14ac:dyDescent="0.25">
      <c r="A54" s="2" t="s">
        <v>847</v>
      </c>
      <c r="B54" t="s">
        <v>20</v>
      </c>
      <c r="C54" s="9"/>
      <c r="D54" s="9"/>
      <c r="E54" cm="1">
        <f t="array" ref="E54">_xlfn.SWITCH(B54, "Critical", 5, "High", 4, "Medium", 3, "Low", 2, "Future", 1)</f>
        <v>4</v>
      </c>
      <c r="F54" t="e" cm="1">
        <f t="array" ref="F54">_xlfn.SWITCH(C54, "Core Functionality", 5, "Configurable", 4, "Custom", 3, "Not Available", 0, "Either/Or", 0)</f>
        <v>#N/A</v>
      </c>
      <c r="G54" t="e">
        <f>E54*F54</f>
        <v>#N/A</v>
      </c>
    </row>
    <row r="55" spans="1:7" x14ac:dyDescent="0.25">
      <c r="A55" s="2"/>
      <c r="C55" s="9"/>
      <c r="D55" s="9"/>
    </row>
    <row r="56" spans="1:7" s="4" customFormat="1" ht="18" thickBot="1" x14ac:dyDescent="0.35">
      <c r="A56" s="3" t="s">
        <v>848</v>
      </c>
      <c r="B56" s="3"/>
      <c r="C56" s="11"/>
      <c r="D56" s="11"/>
    </row>
    <row r="57" spans="1:7" ht="15.75" thickTop="1" x14ac:dyDescent="0.25">
      <c r="A57" s="2" t="s">
        <v>849</v>
      </c>
      <c r="B57" t="s">
        <v>20</v>
      </c>
      <c r="C57" s="9"/>
      <c r="D57" s="9"/>
      <c r="E57" cm="1">
        <f t="array" ref="E57">_xlfn.SWITCH(B57, "Critical", 5, "High", 4, "Medium", 3, "Low", 2, "Future", 1)</f>
        <v>4</v>
      </c>
      <c r="F57" t="e" cm="1">
        <f t="array" ref="F57">_xlfn.SWITCH(C57, "Core Functionality", 5, "Configurable", 4, "Custom", 3, "Not Available", 0, "Either/Or", 0)</f>
        <v>#N/A</v>
      </c>
      <c r="G57" t="e">
        <f>E57*F57</f>
        <v>#N/A</v>
      </c>
    </row>
    <row r="58" spans="1:7" x14ac:dyDescent="0.25">
      <c r="A58" s="2" t="s">
        <v>850</v>
      </c>
      <c r="B58" t="s">
        <v>20</v>
      </c>
      <c r="C58" s="9"/>
      <c r="D58" s="9"/>
      <c r="E58" cm="1">
        <f t="array" ref="E58">_xlfn.SWITCH(B58, "Critical", 5, "High", 4, "Medium", 3, "Low", 2, "Future", 1)</f>
        <v>4</v>
      </c>
      <c r="F58" t="e" cm="1">
        <f t="array" ref="F58">_xlfn.SWITCH(C58, "Core Functionality", 5, "Configurable", 4, "Custom", 3, "Not Available", 0, "Either/Or", 0)</f>
        <v>#N/A</v>
      </c>
      <c r="G58" t="e">
        <f>E58*F58</f>
        <v>#N/A</v>
      </c>
    </row>
    <row r="59" spans="1:7" x14ac:dyDescent="0.25">
      <c r="A59" s="2" t="s">
        <v>851</v>
      </c>
      <c r="B59" t="s">
        <v>20</v>
      </c>
      <c r="C59" s="9"/>
      <c r="D59" s="9"/>
      <c r="E59" cm="1">
        <f t="array" ref="E59">_xlfn.SWITCH(B59, "Critical", 5, "High", 4, "Medium", 3, "Low", 2, "Future", 1)</f>
        <v>4</v>
      </c>
      <c r="F59" t="e" cm="1">
        <f t="array" ref="F59">_xlfn.SWITCH(C59, "Core Functionality", 5, "Configurable", 4, "Custom", 3, "Not Available", 0, "Either/Or", 0)</f>
        <v>#N/A</v>
      </c>
      <c r="G59" t="e">
        <f>E59*F59</f>
        <v>#N/A</v>
      </c>
    </row>
    <row r="60" spans="1:7" x14ac:dyDescent="0.25">
      <c r="A60" s="2" t="s">
        <v>852</v>
      </c>
      <c r="B60" t="s">
        <v>20</v>
      </c>
      <c r="C60" s="9"/>
      <c r="D60" s="9"/>
      <c r="E60" cm="1">
        <f t="array" ref="E60">_xlfn.SWITCH(B60, "Critical", 5, "High", 4, "Medium", 3, "Low", 2, "Future", 1)</f>
        <v>4</v>
      </c>
      <c r="F60" t="e" cm="1">
        <f t="array" ref="F60">_xlfn.SWITCH(C60, "Core Functionality", 5, "Configurable", 4, "Custom", 3, "Not Available", 0, "Either/Or", 0)</f>
        <v>#N/A</v>
      </c>
      <c r="G60" t="e">
        <f>E60*F60</f>
        <v>#N/A</v>
      </c>
    </row>
    <row r="61" spans="1:7" x14ac:dyDescent="0.25">
      <c r="A61" s="2"/>
    </row>
  </sheetData>
  <sheetProtection algorithmName="SHA-512" hashValue="UCV0rXq8sY8npGXdClOWJyuRgEV8BYS0tyfvbSvyMzPBaJu78pVl7z76lQ+OKW1zxSR3clnCJX46FLglbjZ4sg==" saltValue="exAbLJkyYKZxORQFwCLgbg==" spinCount="100000" sheet="1" formatCells="0" formatColumns="0" formatRows="0" insertColumns="0" insertRows="0" insertHyperlinks="0" deleteColumns="0" deleteRows="0" sort="0" autoFilter="0" pivotTables="0"/>
  <dataValidations count="2">
    <dataValidation type="list" allowBlank="1" showInputMessage="1" showErrorMessage="1" sqref="B3:B6 B9:B13 B16:B18 B21:B24 B27:B29 B32:B36 B39:B41 B44:B46 B49:B50 B53:B54 B57:B60" xr:uid="{65F19C70-2662-43A1-9F07-ACA8506154E5}">
      <formula1>Priority</formula1>
    </dataValidation>
    <dataValidation type="list" allowBlank="1" showInputMessage="1" showErrorMessage="1" sqref="C53:C54 C3:C6 C9:C13 C16:C18 C21:C24 C27:C29 C32:C36 C39:C41 C44:C46 C49:C50 C57:C60" xr:uid="{23C0F9B1-54F0-4A33-A424-B4C01F25B48A}">
      <formula1>Response</formula1>
    </dataValidation>
  </dataValidation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E6208-96D2-419E-836A-BBDD2650A591}">
  <sheetPr>
    <tabColor theme="6"/>
  </sheetPr>
  <dimension ref="A1:G82"/>
  <sheetViews>
    <sheetView workbookViewId="0"/>
  </sheetViews>
  <sheetFormatPr defaultRowHeight="15" x14ac:dyDescent="0.25"/>
  <cols>
    <col min="1" max="1" width="60.5703125" customWidth="1"/>
    <col min="2" max="2" width="12.7109375" style="2" customWidth="1"/>
    <col min="3" max="3" width="12.7109375" customWidth="1"/>
    <col min="4" max="4" width="40.7109375" customWidth="1"/>
    <col min="5" max="7" width="0" hidden="1" customWidth="1"/>
  </cols>
  <sheetData>
    <row r="1" spans="1:7" s="1" customFormat="1" ht="20.25" thickBot="1" x14ac:dyDescent="0.35">
      <c r="A1" s="1" t="s">
        <v>853</v>
      </c>
      <c r="B1" s="5" t="s">
        <v>15</v>
      </c>
      <c r="C1" s="1" t="s">
        <v>16</v>
      </c>
      <c r="D1" s="1" t="s">
        <v>17</v>
      </c>
      <c r="G1" s="1" t="e">
        <f>SUM(G3:G82)</f>
        <v>#N/A</v>
      </c>
    </row>
    <row r="2" spans="1:7" s="4" customFormat="1" ht="18.75" thickTop="1" thickBot="1" x14ac:dyDescent="0.35">
      <c r="A2" s="3" t="s">
        <v>854</v>
      </c>
      <c r="B2" s="3"/>
    </row>
    <row r="3" spans="1:7" ht="30.75" thickTop="1" x14ac:dyDescent="0.25">
      <c r="A3" s="2" t="s">
        <v>855</v>
      </c>
      <c r="B3" t="s">
        <v>51</v>
      </c>
      <c r="C3" s="9"/>
      <c r="D3" s="9"/>
      <c r="E3" cm="1">
        <f t="array" ref="E3">_xlfn.SWITCH(B3, "Critical", 5, "High", 4, "Medium", 3, "Low", 2, "Future", 1)</f>
        <v>5</v>
      </c>
      <c r="F3" t="e" cm="1">
        <f t="array" ref="F3">_xlfn.SWITCH(C3, "Core Functionality", 5, "Configurable", 4, "Custom", 3, "Not Available", 0, "Either/Or", 0)</f>
        <v>#N/A</v>
      </c>
      <c r="G3" t="e">
        <f>E3*F3</f>
        <v>#N/A</v>
      </c>
    </row>
    <row r="4" spans="1:7" x14ac:dyDescent="0.25">
      <c r="A4" s="2" t="s">
        <v>856</v>
      </c>
      <c r="B4" t="s">
        <v>51</v>
      </c>
      <c r="C4" s="9"/>
      <c r="D4" s="9"/>
      <c r="E4" cm="1">
        <f t="array" ref="E4">_xlfn.SWITCH(B4, "Critical", 5, "High", 4, "Medium", 3, "Low", 2, "Future", 1)</f>
        <v>5</v>
      </c>
      <c r="F4" t="e" cm="1">
        <f t="array" ref="F4">_xlfn.SWITCH(C4, "Core Functionality", 5, "Configurable", 4, "Custom", 3, "Not Available", 0, "Either/Or", 0)</f>
        <v>#N/A</v>
      </c>
      <c r="G4" t="e">
        <f>E4*F4</f>
        <v>#N/A</v>
      </c>
    </row>
    <row r="5" spans="1:7" x14ac:dyDescent="0.25">
      <c r="A5" s="2" t="s">
        <v>857</v>
      </c>
      <c r="B5" t="s">
        <v>51</v>
      </c>
      <c r="C5" s="9"/>
      <c r="D5" s="9"/>
      <c r="E5" cm="1">
        <f t="array" ref="E5">_xlfn.SWITCH(B5, "Critical", 5, "High", 4, "Medium", 3, "Low", 2, "Future", 1)</f>
        <v>5</v>
      </c>
      <c r="F5" t="e" cm="1">
        <f t="array" ref="F5">_xlfn.SWITCH(C5, "Core Functionality", 5, "Configurable", 4, "Custom", 3, "Not Available", 0, "Either/Or", 0)</f>
        <v>#N/A</v>
      </c>
      <c r="G5" t="e">
        <f>E5*F5</f>
        <v>#N/A</v>
      </c>
    </row>
    <row r="6" spans="1:7" x14ac:dyDescent="0.25">
      <c r="A6" s="2" t="s">
        <v>858</v>
      </c>
      <c r="B6" t="s">
        <v>51</v>
      </c>
      <c r="C6" s="9"/>
      <c r="D6" s="9"/>
      <c r="E6" cm="1">
        <f t="array" ref="E6">_xlfn.SWITCH(B6, "Critical", 5, "High", 4, "Medium", 3, "Low", 2, "Future", 1)</f>
        <v>5</v>
      </c>
      <c r="F6" t="e" cm="1">
        <f t="array" ref="F6">_xlfn.SWITCH(C6, "Core Functionality", 5, "Configurable", 4, "Custom", 3, "Not Available", 0, "Either/Or", 0)</f>
        <v>#N/A</v>
      </c>
      <c r="G6" t="e">
        <f>E6*F6</f>
        <v>#N/A</v>
      </c>
    </row>
    <row r="7" spans="1:7" x14ac:dyDescent="0.25">
      <c r="A7" s="2"/>
      <c r="C7" s="9"/>
      <c r="D7" s="9"/>
    </row>
    <row r="8" spans="1:7" s="4" customFormat="1" ht="18" thickBot="1" x14ac:dyDescent="0.35">
      <c r="A8" s="3" t="s">
        <v>859</v>
      </c>
      <c r="B8" s="3"/>
      <c r="C8" s="11"/>
      <c r="D8" s="11"/>
    </row>
    <row r="9" spans="1:7" ht="15.75" thickTop="1" x14ac:dyDescent="0.25">
      <c r="A9" s="2" t="s">
        <v>860</v>
      </c>
      <c r="B9" t="s">
        <v>51</v>
      </c>
      <c r="C9" s="9"/>
      <c r="D9" s="9"/>
      <c r="E9" cm="1">
        <f t="array" ref="E9">_xlfn.SWITCH(B9, "Critical", 5, "High", 4, "Medium", 3, "Low", 2, "Future", 1)</f>
        <v>5</v>
      </c>
      <c r="F9" t="e" cm="1">
        <f t="array" ref="F9">_xlfn.SWITCH(C9, "Core Functionality", 5, "Configurable", 4, "Custom", 3, "Not Available", 0, "Either/Or", 0)</f>
        <v>#N/A</v>
      </c>
      <c r="G9" t="e">
        <f>E9*F9</f>
        <v>#N/A</v>
      </c>
    </row>
    <row r="10" spans="1:7" ht="30" x14ac:dyDescent="0.25">
      <c r="A10" s="2" t="s">
        <v>861</v>
      </c>
      <c r="B10" t="s">
        <v>51</v>
      </c>
      <c r="C10" s="9"/>
      <c r="D10" s="9"/>
      <c r="E10" cm="1">
        <f t="array" ref="E10">_xlfn.SWITCH(B10, "Critical", 5, "High", 4, "Medium", 3, "Low", 2, "Future", 1)</f>
        <v>5</v>
      </c>
      <c r="F10" t="e" cm="1">
        <f t="array" ref="F10">_xlfn.SWITCH(C10, "Core Functionality", 5, "Configurable", 4, "Custom", 3, "Not Available", 0, "Either/Or", 0)</f>
        <v>#N/A</v>
      </c>
      <c r="G10" t="e">
        <f>E10*F10</f>
        <v>#N/A</v>
      </c>
    </row>
    <row r="11" spans="1:7" x14ac:dyDescent="0.25">
      <c r="A11" s="2" t="s">
        <v>862</v>
      </c>
      <c r="B11" t="s">
        <v>51</v>
      </c>
      <c r="C11" s="9"/>
      <c r="D11" s="9"/>
      <c r="E11" cm="1">
        <f t="array" ref="E11">_xlfn.SWITCH(B11, "Critical", 5, "High", 4, "Medium", 3, "Low", 2, "Future", 1)</f>
        <v>5</v>
      </c>
      <c r="F11" t="e" cm="1">
        <f t="array" ref="F11">_xlfn.SWITCH(C11, "Core Functionality", 5, "Configurable", 4, "Custom", 3, "Not Available", 0, "Either/Or", 0)</f>
        <v>#N/A</v>
      </c>
      <c r="G11" t="e">
        <f>E11*F11</f>
        <v>#N/A</v>
      </c>
    </row>
    <row r="12" spans="1:7" x14ac:dyDescent="0.25">
      <c r="A12" s="2"/>
      <c r="C12" s="9"/>
      <c r="D12" s="9"/>
    </row>
    <row r="13" spans="1:7" s="4" customFormat="1" ht="18" thickBot="1" x14ac:dyDescent="0.35">
      <c r="A13" s="3" t="s">
        <v>863</v>
      </c>
      <c r="B13" s="3"/>
      <c r="C13" s="11"/>
      <c r="D13" s="11"/>
    </row>
    <row r="14" spans="1:7" ht="15.75" thickTop="1" x14ac:dyDescent="0.25">
      <c r="A14" s="2" t="s">
        <v>864</v>
      </c>
      <c r="B14" t="s">
        <v>51</v>
      </c>
      <c r="C14" s="9"/>
      <c r="D14" s="9"/>
      <c r="E14" cm="1">
        <f t="array" ref="E14">_xlfn.SWITCH(B14, "Critical", 5, "High", 4, "Medium", 3, "Low", 2, "Future", 1)</f>
        <v>5</v>
      </c>
      <c r="F14" t="e" cm="1">
        <f t="array" ref="F14">_xlfn.SWITCH(C14, "Core Functionality", 5, "Configurable", 4, "Custom", 3, "Not Available", 0, "Either/Or", 0)</f>
        <v>#N/A</v>
      </c>
      <c r="G14" t="e">
        <f>E14*F14</f>
        <v>#N/A</v>
      </c>
    </row>
    <row r="15" spans="1:7" x14ac:dyDescent="0.25">
      <c r="A15" s="2" t="s">
        <v>865</v>
      </c>
      <c r="B15" t="s">
        <v>51</v>
      </c>
      <c r="C15" s="9"/>
      <c r="D15" s="9"/>
      <c r="E15" cm="1">
        <f t="array" ref="E15">_xlfn.SWITCH(B15, "Critical", 5, "High", 4, "Medium", 3, "Low", 2, "Future", 1)</f>
        <v>5</v>
      </c>
      <c r="F15" t="e" cm="1">
        <f t="array" ref="F15">_xlfn.SWITCH(C15, "Core Functionality", 5, "Configurable", 4, "Custom", 3, "Not Available", 0, "Either/Or", 0)</f>
        <v>#N/A</v>
      </c>
      <c r="G15" t="e">
        <f>E15*F15</f>
        <v>#N/A</v>
      </c>
    </row>
    <row r="16" spans="1:7" x14ac:dyDescent="0.25">
      <c r="A16" s="2" t="s">
        <v>866</v>
      </c>
      <c r="B16" t="s">
        <v>51</v>
      </c>
      <c r="C16" s="9"/>
      <c r="D16" s="9"/>
      <c r="E16" cm="1">
        <f t="array" ref="E16">_xlfn.SWITCH(B16, "Critical", 5, "High", 4, "Medium", 3, "Low", 2, "Future", 1)</f>
        <v>5</v>
      </c>
      <c r="F16" t="e" cm="1">
        <f t="array" ref="F16">_xlfn.SWITCH(C16, "Core Functionality", 5, "Configurable", 4, "Custom", 3, "Not Available", 0, "Either/Or", 0)</f>
        <v>#N/A</v>
      </c>
      <c r="G16" t="e">
        <f>E16*F16</f>
        <v>#N/A</v>
      </c>
    </row>
    <row r="17" spans="1:7" x14ac:dyDescent="0.25">
      <c r="A17" s="2" t="s">
        <v>867</v>
      </c>
      <c r="B17" t="s">
        <v>51</v>
      </c>
      <c r="C17" s="9"/>
      <c r="D17" s="9"/>
      <c r="E17" cm="1">
        <f t="array" ref="E17">_xlfn.SWITCH(B17, "Critical", 5, "High", 4, "Medium", 3, "Low", 2, "Future", 1)</f>
        <v>5</v>
      </c>
      <c r="F17" t="e" cm="1">
        <f t="array" ref="F17">_xlfn.SWITCH(C17, "Core Functionality", 5, "Configurable", 4, "Custom", 3, "Not Available", 0, "Either/Or", 0)</f>
        <v>#N/A</v>
      </c>
      <c r="G17" t="e">
        <f>E17*F17</f>
        <v>#N/A</v>
      </c>
    </row>
    <row r="18" spans="1:7" x14ac:dyDescent="0.25">
      <c r="A18" s="2"/>
      <c r="C18" s="9"/>
      <c r="D18" s="9"/>
    </row>
    <row r="19" spans="1:7" s="4" customFormat="1" ht="18" thickBot="1" x14ac:dyDescent="0.35">
      <c r="A19" s="3" t="s">
        <v>868</v>
      </c>
      <c r="B19" s="3"/>
      <c r="C19" s="11"/>
      <c r="D19" s="11"/>
    </row>
    <row r="20" spans="1:7" ht="15.75" thickTop="1" x14ac:dyDescent="0.25">
      <c r="A20" s="2" t="s">
        <v>869</v>
      </c>
      <c r="B20" t="s">
        <v>51</v>
      </c>
      <c r="C20" s="9"/>
      <c r="D20" s="9"/>
      <c r="E20" cm="1">
        <f t="array" ref="E20">_xlfn.SWITCH(B20, "Critical", 5, "High", 4, "Medium", 3, "Low", 2, "Future", 1)</f>
        <v>5</v>
      </c>
      <c r="F20" t="e" cm="1">
        <f t="array" ref="F20">_xlfn.SWITCH(C20, "Core Functionality", 5, "Configurable", 4, "Custom", 3, "Not Available", 0, "Either/Or", 0)</f>
        <v>#N/A</v>
      </c>
      <c r="G20" t="e">
        <f>E20*F20</f>
        <v>#N/A</v>
      </c>
    </row>
    <row r="21" spans="1:7" x14ac:dyDescent="0.25">
      <c r="A21" s="2" t="s">
        <v>870</v>
      </c>
      <c r="B21" t="s">
        <v>51</v>
      </c>
      <c r="C21" s="9"/>
      <c r="D21" s="9"/>
      <c r="E21" cm="1">
        <f t="array" ref="E21">_xlfn.SWITCH(B21, "Critical", 5, "High", 4, "Medium", 3, "Low", 2, "Future", 1)</f>
        <v>5</v>
      </c>
      <c r="F21" t="e" cm="1">
        <f t="array" ref="F21">_xlfn.SWITCH(C21, "Core Functionality", 5, "Configurable", 4, "Custom", 3, "Not Available", 0, "Either/Or", 0)</f>
        <v>#N/A</v>
      </c>
      <c r="G21" t="e">
        <f>E21*F21</f>
        <v>#N/A</v>
      </c>
    </row>
    <row r="22" spans="1:7" x14ac:dyDescent="0.25">
      <c r="A22" s="2" t="s">
        <v>871</v>
      </c>
      <c r="B22" t="s">
        <v>51</v>
      </c>
      <c r="C22" s="9"/>
      <c r="D22" s="9"/>
      <c r="E22" cm="1">
        <f t="array" ref="E22">_xlfn.SWITCH(B22, "Critical", 5, "High", 4, "Medium", 3, "Low", 2, "Future", 1)</f>
        <v>5</v>
      </c>
      <c r="F22" t="e" cm="1">
        <f t="array" ref="F22">_xlfn.SWITCH(C22, "Core Functionality", 5, "Configurable", 4, "Custom", 3, "Not Available", 0, "Either/Or", 0)</f>
        <v>#N/A</v>
      </c>
      <c r="G22" t="e">
        <f>E22*F22</f>
        <v>#N/A</v>
      </c>
    </row>
    <row r="23" spans="1:7" x14ac:dyDescent="0.25">
      <c r="A23" s="2"/>
      <c r="C23" s="9"/>
      <c r="D23" s="9"/>
    </row>
    <row r="24" spans="1:7" s="4" customFormat="1" ht="18" thickBot="1" x14ac:dyDescent="0.35">
      <c r="A24" s="3" t="s">
        <v>872</v>
      </c>
      <c r="B24" s="3"/>
      <c r="C24" s="11"/>
      <c r="D24" s="11"/>
    </row>
    <row r="25" spans="1:7" ht="15.75" thickTop="1" x14ac:dyDescent="0.25">
      <c r="A25" s="2" t="s">
        <v>873</v>
      </c>
      <c r="B25" t="s">
        <v>51</v>
      </c>
      <c r="C25" s="9"/>
      <c r="D25" s="9"/>
      <c r="E25" cm="1">
        <f t="array" ref="E25">_xlfn.SWITCH(B25, "Critical", 5, "High", 4, "Medium", 3, "Low", 2, "Future", 1)</f>
        <v>5</v>
      </c>
      <c r="F25" t="e" cm="1">
        <f t="array" ref="F25">_xlfn.SWITCH(C25, "Core Functionality", 5, "Configurable", 4, "Custom", 3, "Not Available", 0, "Either/Or", 0)</f>
        <v>#N/A</v>
      </c>
      <c r="G25" t="e">
        <f>E25*F25</f>
        <v>#N/A</v>
      </c>
    </row>
    <row r="26" spans="1:7" x14ac:dyDescent="0.25">
      <c r="A26" s="2" t="s">
        <v>874</v>
      </c>
      <c r="B26" t="s">
        <v>51</v>
      </c>
      <c r="C26" s="9"/>
      <c r="D26" s="9"/>
      <c r="E26" cm="1">
        <f t="array" ref="E26">_xlfn.SWITCH(B26, "Critical", 5, "High", 4, "Medium", 3, "Low", 2, "Future", 1)</f>
        <v>5</v>
      </c>
      <c r="F26" t="e" cm="1">
        <f t="array" ref="F26">_xlfn.SWITCH(C26, "Core Functionality", 5, "Configurable", 4, "Custom", 3, "Not Available", 0, "Either/Or", 0)</f>
        <v>#N/A</v>
      </c>
      <c r="G26" t="e">
        <f>E26*F26</f>
        <v>#N/A</v>
      </c>
    </row>
    <row r="27" spans="1:7" x14ac:dyDescent="0.25">
      <c r="A27" s="2" t="s">
        <v>875</v>
      </c>
      <c r="B27" t="s">
        <v>51</v>
      </c>
      <c r="C27" s="9"/>
      <c r="D27" s="9"/>
      <c r="E27" cm="1">
        <f t="array" ref="E27">_xlfn.SWITCH(B27, "Critical", 5, "High", 4, "Medium", 3, "Low", 2, "Future", 1)</f>
        <v>5</v>
      </c>
      <c r="F27" t="e" cm="1">
        <f t="array" ref="F27">_xlfn.SWITCH(C27, "Core Functionality", 5, "Configurable", 4, "Custom", 3, "Not Available", 0, "Either/Or", 0)</f>
        <v>#N/A</v>
      </c>
      <c r="G27" t="e">
        <f>E27*F27</f>
        <v>#N/A</v>
      </c>
    </row>
    <row r="28" spans="1:7" x14ac:dyDescent="0.25">
      <c r="A28" s="2"/>
      <c r="C28" s="9"/>
      <c r="D28" s="9"/>
    </row>
    <row r="29" spans="1:7" s="4" customFormat="1" ht="18" thickBot="1" x14ac:dyDescent="0.35">
      <c r="A29" s="3" t="s">
        <v>876</v>
      </c>
      <c r="B29" s="3"/>
      <c r="C29" s="11"/>
      <c r="D29" s="11"/>
    </row>
    <row r="30" spans="1:7" ht="15.75" thickTop="1" x14ac:dyDescent="0.25">
      <c r="A30" s="2" t="s">
        <v>877</v>
      </c>
      <c r="B30" t="s">
        <v>51</v>
      </c>
      <c r="C30" s="9"/>
      <c r="D30" s="9"/>
      <c r="E30" cm="1">
        <f t="array" ref="E30">_xlfn.SWITCH(B30, "Critical", 5, "High", 4, "Medium", 3, "Low", 2, "Future", 1)</f>
        <v>5</v>
      </c>
      <c r="F30" t="e" cm="1">
        <f t="array" ref="F30">_xlfn.SWITCH(C30, "Core Functionality", 5, "Configurable", 4, "Custom", 3, "Not Available", 0, "Either/Or", 0)</f>
        <v>#N/A</v>
      </c>
      <c r="G30" t="e">
        <f t="shared" ref="G30:G35" si="0">E30*F30</f>
        <v>#N/A</v>
      </c>
    </row>
    <row r="31" spans="1:7" x14ac:dyDescent="0.25">
      <c r="A31" s="2" t="s">
        <v>878</v>
      </c>
      <c r="B31" t="s">
        <v>51</v>
      </c>
      <c r="C31" s="9"/>
      <c r="D31" s="9"/>
      <c r="E31" cm="1">
        <f t="array" ref="E31">_xlfn.SWITCH(B31, "Critical", 5, "High", 4, "Medium", 3, "Low", 2, "Future", 1)</f>
        <v>5</v>
      </c>
      <c r="F31" t="e" cm="1">
        <f t="array" ref="F31">_xlfn.SWITCH(C31, "Core Functionality", 5, "Configurable", 4, "Custom", 3, "Not Available", 0, "Either/Or", 0)</f>
        <v>#N/A</v>
      </c>
      <c r="G31" t="e">
        <f t="shared" si="0"/>
        <v>#N/A</v>
      </c>
    </row>
    <row r="32" spans="1:7" x14ac:dyDescent="0.25">
      <c r="A32" s="2" t="s">
        <v>879</v>
      </c>
      <c r="B32" t="s">
        <v>51</v>
      </c>
      <c r="C32" s="9"/>
      <c r="D32" s="9"/>
      <c r="E32" cm="1">
        <f t="array" ref="E32">_xlfn.SWITCH(B32, "Critical", 5, "High", 4, "Medium", 3, "Low", 2, "Future", 1)</f>
        <v>5</v>
      </c>
      <c r="F32" t="e" cm="1">
        <f t="array" ref="F32">_xlfn.SWITCH(C32, "Core Functionality", 5, "Configurable", 4, "Custom", 3, "Not Available", 0, "Either/Or", 0)</f>
        <v>#N/A</v>
      </c>
      <c r="G32" t="e">
        <f t="shared" si="0"/>
        <v>#N/A</v>
      </c>
    </row>
    <row r="33" spans="1:7" x14ac:dyDescent="0.25">
      <c r="A33" s="2" t="s">
        <v>880</v>
      </c>
      <c r="B33" t="s">
        <v>51</v>
      </c>
      <c r="C33" s="9"/>
      <c r="D33" s="9"/>
      <c r="E33" cm="1">
        <f t="array" ref="E33">_xlfn.SWITCH(B33, "Critical", 5, "High", 4, "Medium", 3, "Low", 2, "Future", 1)</f>
        <v>5</v>
      </c>
      <c r="F33" t="e" cm="1">
        <f t="array" ref="F33">_xlfn.SWITCH(C33, "Core Functionality", 5, "Configurable", 4, "Custom", 3, "Not Available", 0, "Either/Or", 0)</f>
        <v>#N/A</v>
      </c>
      <c r="G33" t="e">
        <f t="shared" si="0"/>
        <v>#N/A</v>
      </c>
    </row>
    <row r="34" spans="1:7" x14ac:dyDescent="0.25">
      <c r="A34" s="2" t="s">
        <v>1171</v>
      </c>
      <c r="B34" t="s">
        <v>51</v>
      </c>
      <c r="C34" s="9"/>
      <c r="D34" s="9"/>
      <c r="E34" cm="1">
        <f t="array" ref="E34">_xlfn.SWITCH(B34, "Critical", 5, "High", 4, "Medium", 3, "Low", 2, "Future", 1)</f>
        <v>5</v>
      </c>
      <c r="F34" t="e" cm="1">
        <f t="array" ref="F34">_xlfn.SWITCH(C34, "Core Functionality", 5, "Configurable", 4, "Custom", 3, "Not Available", 0, "Either/Or", 0)</f>
        <v>#N/A</v>
      </c>
      <c r="G34" t="e">
        <f t="shared" si="0"/>
        <v>#N/A</v>
      </c>
    </row>
    <row r="35" spans="1:7" ht="30" x14ac:dyDescent="0.25">
      <c r="A35" s="2" t="s">
        <v>881</v>
      </c>
      <c r="B35" t="s">
        <v>51</v>
      </c>
      <c r="C35" s="9"/>
      <c r="D35" s="9"/>
      <c r="E35" cm="1">
        <f t="array" ref="E35">_xlfn.SWITCH(B35, "Critical", 5, "High", 4, "Medium", 3, "Low", 2, "Future", 1)</f>
        <v>5</v>
      </c>
      <c r="F35" t="e" cm="1">
        <f t="array" ref="F35">_xlfn.SWITCH(C35, "Core Functionality", 5, "Configurable", 4, "Custom", 3, "Not Available", 0, "Either/Or", 0)</f>
        <v>#N/A</v>
      </c>
      <c r="G35" t="e">
        <f t="shared" si="0"/>
        <v>#N/A</v>
      </c>
    </row>
    <row r="36" spans="1:7" x14ac:dyDescent="0.25">
      <c r="A36" s="2"/>
      <c r="C36" s="9"/>
      <c r="D36" s="9"/>
    </row>
    <row r="37" spans="1:7" s="4" customFormat="1" ht="18" thickBot="1" x14ac:dyDescent="0.35">
      <c r="A37" s="3" t="s">
        <v>882</v>
      </c>
      <c r="B37" s="3"/>
      <c r="C37" s="11"/>
      <c r="D37" s="11"/>
    </row>
    <row r="38" spans="1:7" ht="15.75" thickTop="1" x14ac:dyDescent="0.25">
      <c r="A38" s="2" t="s">
        <v>883</v>
      </c>
      <c r="B38" t="s">
        <v>51</v>
      </c>
      <c r="C38" s="9"/>
      <c r="D38" s="9"/>
      <c r="E38" cm="1">
        <f t="array" ref="E38">_xlfn.SWITCH(B38, "Critical", 5, "High", 4, "Medium", 3, "Low", 2, "Future", 1)</f>
        <v>5</v>
      </c>
      <c r="F38" t="e" cm="1">
        <f t="array" ref="F38">_xlfn.SWITCH(C38, "Core Functionality", 5, "Configurable", 4, "Custom", 3, "Not Available", 0, "Either/Or", 0)</f>
        <v>#N/A</v>
      </c>
      <c r="G38" t="e">
        <f>E38*F38</f>
        <v>#N/A</v>
      </c>
    </row>
    <row r="39" spans="1:7" x14ac:dyDescent="0.25">
      <c r="A39" s="2" t="s">
        <v>884</v>
      </c>
      <c r="B39" t="s">
        <v>51</v>
      </c>
      <c r="C39" s="9"/>
      <c r="D39" s="9"/>
      <c r="E39" cm="1">
        <f t="array" ref="E39">_xlfn.SWITCH(B39, "Critical", 5, "High", 4, "Medium", 3, "Low", 2, "Future", 1)</f>
        <v>5</v>
      </c>
      <c r="F39" t="e" cm="1">
        <f t="array" ref="F39">_xlfn.SWITCH(C39, "Core Functionality", 5, "Configurable", 4, "Custom", 3, "Not Available", 0, "Either/Or", 0)</f>
        <v>#N/A</v>
      </c>
      <c r="G39" t="e">
        <f>E39*F39</f>
        <v>#N/A</v>
      </c>
    </row>
    <row r="40" spans="1:7" ht="30" x14ac:dyDescent="0.25">
      <c r="A40" s="2" t="s">
        <v>885</v>
      </c>
      <c r="B40" t="s">
        <v>51</v>
      </c>
      <c r="C40" s="9"/>
      <c r="D40" s="9"/>
      <c r="E40" cm="1">
        <f t="array" ref="E40">_xlfn.SWITCH(B40, "Critical", 5, "High", 4, "Medium", 3, "Low", 2, "Future", 1)</f>
        <v>5</v>
      </c>
      <c r="F40" t="e" cm="1">
        <f t="array" ref="F40">_xlfn.SWITCH(C40, "Core Functionality", 5, "Configurable", 4, "Custom", 3, "Not Available", 0, "Either/Or", 0)</f>
        <v>#N/A</v>
      </c>
      <c r="G40" t="e">
        <f>E40*F40</f>
        <v>#N/A</v>
      </c>
    </row>
    <row r="41" spans="1:7" x14ac:dyDescent="0.25">
      <c r="A41" s="2" t="s">
        <v>886</v>
      </c>
      <c r="B41" t="s">
        <v>51</v>
      </c>
      <c r="C41" s="9"/>
      <c r="D41" s="9"/>
      <c r="E41" cm="1">
        <f t="array" ref="E41">_xlfn.SWITCH(B41, "Critical", 5, "High", 4, "Medium", 3, "Low", 2, "Future", 1)</f>
        <v>5</v>
      </c>
      <c r="F41" t="e" cm="1">
        <f t="array" ref="F41">_xlfn.SWITCH(C41, "Core Functionality", 5, "Configurable", 4, "Custom", 3, "Not Available", 0, "Either/Or", 0)</f>
        <v>#N/A</v>
      </c>
      <c r="G41" t="e">
        <f>E41*F41</f>
        <v>#N/A</v>
      </c>
    </row>
    <row r="42" spans="1:7" x14ac:dyDescent="0.25">
      <c r="A42" s="2"/>
      <c r="C42" s="9"/>
      <c r="D42" s="9"/>
    </row>
    <row r="43" spans="1:7" s="4" customFormat="1" ht="18" thickBot="1" x14ac:dyDescent="0.35">
      <c r="A43" s="3" t="s">
        <v>887</v>
      </c>
      <c r="B43" s="3"/>
      <c r="C43" s="11"/>
      <c r="D43" s="11"/>
    </row>
    <row r="44" spans="1:7" ht="15.75" thickTop="1" x14ac:dyDescent="0.25">
      <c r="A44" s="2" t="s">
        <v>888</v>
      </c>
      <c r="B44" t="s">
        <v>51</v>
      </c>
      <c r="C44" s="9"/>
      <c r="D44" s="9"/>
      <c r="E44" cm="1">
        <f t="array" ref="E44">_xlfn.SWITCH(B44, "Critical", 5, "High", 4, "Medium", 3, "Low", 2, "Future", 1)</f>
        <v>5</v>
      </c>
      <c r="F44" t="e" cm="1">
        <f t="array" ref="F44">_xlfn.SWITCH(C44, "Core Functionality", 5, "Configurable", 4, "Custom", 3, "Not Available", 0, "Either/Or", 0)</f>
        <v>#N/A</v>
      </c>
      <c r="G44" t="e">
        <f>E44*F44</f>
        <v>#N/A</v>
      </c>
    </row>
    <row r="45" spans="1:7" x14ac:dyDescent="0.25">
      <c r="A45" s="2" t="s">
        <v>889</v>
      </c>
      <c r="B45" t="s">
        <v>51</v>
      </c>
      <c r="C45" s="9"/>
      <c r="D45" s="9"/>
      <c r="E45" cm="1">
        <f t="array" ref="E45">_xlfn.SWITCH(B45, "Critical", 5, "High", 4, "Medium", 3, "Low", 2, "Future", 1)</f>
        <v>5</v>
      </c>
      <c r="F45" t="e" cm="1">
        <f t="array" ref="F45">_xlfn.SWITCH(C45, "Core Functionality", 5, "Configurable", 4, "Custom", 3, "Not Available", 0, "Either/Or", 0)</f>
        <v>#N/A</v>
      </c>
      <c r="G45" t="e">
        <f>E45*F45</f>
        <v>#N/A</v>
      </c>
    </row>
    <row r="46" spans="1:7" x14ac:dyDescent="0.25">
      <c r="A46" s="2" t="s">
        <v>890</v>
      </c>
      <c r="B46" t="s">
        <v>51</v>
      </c>
      <c r="C46" s="9"/>
      <c r="D46" s="9"/>
      <c r="E46" cm="1">
        <f t="array" ref="E46">_xlfn.SWITCH(B46, "Critical", 5, "High", 4, "Medium", 3, "Low", 2, "Future", 1)</f>
        <v>5</v>
      </c>
      <c r="F46" t="e" cm="1">
        <f t="array" ref="F46">_xlfn.SWITCH(C46, "Core Functionality", 5, "Configurable", 4, "Custom", 3, "Not Available", 0, "Either/Or", 0)</f>
        <v>#N/A</v>
      </c>
      <c r="G46" t="e">
        <f>E46*F46</f>
        <v>#N/A</v>
      </c>
    </row>
    <row r="47" spans="1:7" ht="30" x14ac:dyDescent="0.25">
      <c r="A47" s="2" t="s">
        <v>891</v>
      </c>
      <c r="B47" t="s">
        <v>51</v>
      </c>
      <c r="C47" s="9"/>
      <c r="D47" s="9"/>
      <c r="E47" cm="1">
        <f t="array" ref="E47">_xlfn.SWITCH(B47, "Critical", 5, "High", 4, "Medium", 3, "Low", 2, "Future", 1)</f>
        <v>5</v>
      </c>
      <c r="F47" t="e" cm="1">
        <f t="array" ref="F47">_xlfn.SWITCH(C47, "Core Functionality", 5, "Configurable", 4, "Custom", 3, "Not Available", 0, "Either/Or", 0)</f>
        <v>#N/A</v>
      </c>
      <c r="G47" t="e">
        <f>E47*F47</f>
        <v>#N/A</v>
      </c>
    </row>
    <row r="48" spans="1:7" ht="30" x14ac:dyDescent="0.25">
      <c r="A48" s="2" t="s">
        <v>892</v>
      </c>
      <c r="B48" t="s">
        <v>51</v>
      </c>
      <c r="C48" s="9"/>
      <c r="D48" s="9"/>
      <c r="E48" cm="1">
        <f t="array" ref="E48">_xlfn.SWITCH(B48, "Critical", 5, "High", 4, "Medium", 3, "Low", 2, "Future", 1)</f>
        <v>5</v>
      </c>
      <c r="F48" t="e" cm="1">
        <f t="array" ref="F48">_xlfn.SWITCH(C48, "Core Functionality", 5, "Configurable", 4, "Custom", 3, "Not Available", 0, "Either/Or", 0)</f>
        <v>#N/A</v>
      </c>
      <c r="G48" t="e">
        <f>E48*F48</f>
        <v>#N/A</v>
      </c>
    </row>
    <row r="49" spans="1:7" x14ac:dyDescent="0.25">
      <c r="A49" s="2"/>
      <c r="C49" s="9"/>
      <c r="D49" s="9"/>
    </row>
    <row r="50" spans="1:7" s="4" customFormat="1" ht="18" thickBot="1" x14ac:dyDescent="0.35">
      <c r="A50" s="3" t="s">
        <v>893</v>
      </c>
      <c r="B50" s="3"/>
      <c r="C50" s="11"/>
      <c r="D50" s="11"/>
    </row>
    <row r="51" spans="1:7" ht="15.75" thickTop="1" x14ac:dyDescent="0.25">
      <c r="A51" s="2" t="s">
        <v>894</v>
      </c>
      <c r="B51" t="s">
        <v>51</v>
      </c>
      <c r="C51" s="9"/>
      <c r="D51" s="9"/>
      <c r="E51" cm="1">
        <f t="array" ref="E51">_xlfn.SWITCH(B51, "Critical", 5, "High", 4, "Medium", 3, "Low", 2, "Future", 1)</f>
        <v>5</v>
      </c>
      <c r="F51" t="e" cm="1">
        <f t="array" ref="F51">_xlfn.SWITCH(C51, "Core Functionality", 5, "Configurable", 4, "Custom", 3, "Not Available", 0, "Either/Or", 0)</f>
        <v>#N/A</v>
      </c>
      <c r="G51" t="e">
        <f>E51*F51</f>
        <v>#N/A</v>
      </c>
    </row>
    <row r="52" spans="1:7" ht="30" x14ac:dyDescent="0.25">
      <c r="A52" s="2" t="s">
        <v>895</v>
      </c>
      <c r="B52" t="s">
        <v>51</v>
      </c>
      <c r="C52" s="9"/>
      <c r="D52" s="9"/>
      <c r="E52" cm="1">
        <f t="array" ref="E52">_xlfn.SWITCH(B52, "Critical", 5, "High", 4, "Medium", 3, "Low", 2, "Future", 1)</f>
        <v>5</v>
      </c>
      <c r="F52" t="e" cm="1">
        <f t="array" ref="F52">_xlfn.SWITCH(C52, "Core Functionality", 5, "Configurable", 4, "Custom", 3, "Not Available", 0, "Either/Or", 0)</f>
        <v>#N/A</v>
      </c>
      <c r="G52" t="e">
        <f>E52*F52</f>
        <v>#N/A</v>
      </c>
    </row>
    <row r="53" spans="1:7" x14ac:dyDescent="0.25">
      <c r="A53" s="2" t="s">
        <v>896</v>
      </c>
      <c r="B53" t="s">
        <v>20</v>
      </c>
      <c r="C53" s="9"/>
      <c r="D53" s="9"/>
      <c r="E53" cm="1">
        <f t="array" ref="E53">_xlfn.SWITCH(B53, "Critical", 5, "High", 4, "Medium", 3, "Low", 2, "Future", 1)</f>
        <v>4</v>
      </c>
      <c r="F53" t="e" cm="1">
        <f t="array" ref="F53">_xlfn.SWITCH(C53, "Core Functionality", 5, "Configurable", 4, "Custom", 3, "Not Available", 0, "Either/Or", 0)</f>
        <v>#N/A</v>
      </c>
      <c r="G53" t="e">
        <f>E53*F53</f>
        <v>#N/A</v>
      </c>
    </row>
    <row r="54" spans="1:7" x14ac:dyDescent="0.25">
      <c r="A54" s="2" t="s">
        <v>897</v>
      </c>
      <c r="B54" t="s">
        <v>51</v>
      </c>
      <c r="C54" s="9"/>
      <c r="D54" s="9"/>
      <c r="E54" cm="1">
        <f t="array" ref="E54">_xlfn.SWITCH(B54, "Critical", 5, "High", 4, "Medium", 3, "Low", 2, "Future", 1)</f>
        <v>5</v>
      </c>
      <c r="F54" t="e" cm="1">
        <f t="array" ref="F54">_xlfn.SWITCH(C54, "Core Functionality", 5, "Configurable", 4, "Custom", 3, "Not Available", 0, "Either/Or", 0)</f>
        <v>#N/A</v>
      </c>
      <c r="G54" t="e">
        <f>E54*F54</f>
        <v>#N/A</v>
      </c>
    </row>
    <row r="55" spans="1:7" x14ac:dyDescent="0.25">
      <c r="A55" s="2" t="s">
        <v>898</v>
      </c>
      <c r="B55" t="s">
        <v>20</v>
      </c>
      <c r="C55" s="9"/>
      <c r="D55" s="9"/>
      <c r="E55" cm="1">
        <f t="array" ref="E55">_xlfn.SWITCH(B55, "Critical", 5, "High", 4, "Medium", 3, "Low", 2, "Future", 1)</f>
        <v>4</v>
      </c>
      <c r="F55" t="e" cm="1">
        <f t="array" ref="F55">_xlfn.SWITCH(C55, "Core Functionality", 5, "Configurable", 4, "Custom", 3, "Not Available", 0, "Either/Or", 0)</f>
        <v>#N/A</v>
      </c>
      <c r="G55" t="e">
        <f>E55*F55</f>
        <v>#N/A</v>
      </c>
    </row>
    <row r="56" spans="1:7" x14ac:dyDescent="0.25">
      <c r="A56" s="2"/>
      <c r="C56" s="9"/>
      <c r="D56" s="9"/>
    </row>
    <row r="57" spans="1:7" s="4" customFormat="1" ht="18" thickBot="1" x14ac:dyDescent="0.35">
      <c r="A57" s="3" t="s">
        <v>899</v>
      </c>
      <c r="B57" s="3"/>
      <c r="C57" s="11"/>
      <c r="D57" s="11"/>
    </row>
    <row r="58" spans="1:7" ht="15.75" thickTop="1" x14ac:dyDescent="0.25">
      <c r="A58" s="2" t="s">
        <v>900</v>
      </c>
      <c r="B58" t="s">
        <v>51</v>
      </c>
      <c r="C58" s="9"/>
      <c r="D58" s="9"/>
      <c r="E58" cm="1">
        <f t="array" ref="E58">_xlfn.SWITCH(B58, "Critical", 5, "High", 4, "Medium", 3, "Low", 2, "Future", 1)</f>
        <v>5</v>
      </c>
      <c r="F58" t="e" cm="1">
        <f t="array" ref="F58">_xlfn.SWITCH(C58, "Core Functionality", 5, "Configurable", 4, "Custom", 3, "Not Available", 0, "Either/Or", 0)</f>
        <v>#N/A</v>
      </c>
      <c r="G58" t="e">
        <f>E58*F58</f>
        <v>#N/A</v>
      </c>
    </row>
    <row r="59" spans="1:7" x14ac:dyDescent="0.25">
      <c r="A59" s="2" t="s">
        <v>901</v>
      </c>
      <c r="B59" t="s">
        <v>20</v>
      </c>
      <c r="C59" s="9"/>
      <c r="D59" s="9"/>
      <c r="E59" cm="1">
        <f t="array" ref="E59">_xlfn.SWITCH(B59, "Critical", 5, "High", 4, "Medium", 3, "Low", 2, "Future", 1)</f>
        <v>4</v>
      </c>
      <c r="F59" t="e" cm="1">
        <f t="array" ref="F59">_xlfn.SWITCH(C59, "Core Functionality", 5, "Configurable", 4, "Custom", 3, "Not Available", 0, "Either/Or", 0)</f>
        <v>#N/A</v>
      </c>
      <c r="G59" t="e">
        <f>E59*F59</f>
        <v>#N/A</v>
      </c>
    </row>
    <row r="60" spans="1:7" x14ac:dyDescent="0.25">
      <c r="A60" s="2" t="s">
        <v>902</v>
      </c>
      <c r="B60" t="s">
        <v>51</v>
      </c>
      <c r="C60" s="9"/>
      <c r="D60" s="9"/>
      <c r="E60" cm="1">
        <f t="array" ref="E60">_xlfn.SWITCH(B60, "Critical", 5, "High", 4, "Medium", 3, "Low", 2, "Future", 1)</f>
        <v>5</v>
      </c>
      <c r="F60" t="e" cm="1">
        <f t="array" ref="F60">_xlfn.SWITCH(C60, "Core Functionality", 5, "Configurable", 4, "Custom", 3, "Not Available", 0, "Either/Or", 0)</f>
        <v>#N/A</v>
      </c>
      <c r="G60" t="e">
        <f>E60*F60</f>
        <v>#N/A</v>
      </c>
    </row>
    <row r="61" spans="1:7" x14ac:dyDescent="0.25">
      <c r="A61" s="2" t="s">
        <v>903</v>
      </c>
      <c r="B61" t="s">
        <v>51</v>
      </c>
      <c r="C61" s="9"/>
      <c r="D61" s="9"/>
      <c r="E61" cm="1">
        <f t="array" ref="E61">_xlfn.SWITCH(B61, "Critical", 5, "High", 4, "Medium", 3, "Low", 2, "Future", 1)</f>
        <v>5</v>
      </c>
      <c r="F61" t="e" cm="1">
        <f t="array" ref="F61">_xlfn.SWITCH(C61, "Core Functionality", 5, "Configurable", 4, "Custom", 3, "Not Available", 0, "Either/Or", 0)</f>
        <v>#N/A</v>
      </c>
      <c r="G61" t="e">
        <f>E61*F61</f>
        <v>#N/A</v>
      </c>
    </row>
    <row r="62" spans="1:7" x14ac:dyDescent="0.25">
      <c r="A62" s="2" t="s">
        <v>904</v>
      </c>
      <c r="B62" t="s">
        <v>51</v>
      </c>
      <c r="C62" s="9"/>
      <c r="D62" s="9"/>
      <c r="E62" cm="1">
        <f t="array" ref="E62">_xlfn.SWITCH(B62, "Critical", 5, "High", 4, "Medium", 3, "Low", 2, "Future", 1)</f>
        <v>5</v>
      </c>
      <c r="F62" t="e" cm="1">
        <f t="array" ref="F62">_xlfn.SWITCH(C62, "Core Functionality", 5, "Configurable", 4, "Custom", 3, "Not Available", 0, "Either/Or", 0)</f>
        <v>#N/A</v>
      </c>
      <c r="G62" t="e">
        <f>E62*F62</f>
        <v>#N/A</v>
      </c>
    </row>
    <row r="63" spans="1:7" x14ac:dyDescent="0.25">
      <c r="A63" s="2"/>
      <c r="C63" s="9"/>
      <c r="D63" s="9"/>
    </row>
    <row r="64" spans="1:7" s="4" customFormat="1" ht="18" thickBot="1" x14ac:dyDescent="0.35">
      <c r="A64" s="3" t="s">
        <v>905</v>
      </c>
      <c r="B64" s="3"/>
      <c r="C64" s="11"/>
      <c r="D64" s="11"/>
    </row>
    <row r="65" spans="1:7" ht="15.75" thickTop="1" x14ac:dyDescent="0.25">
      <c r="A65" s="2" t="s">
        <v>906</v>
      </c>
      <c r="B65" t="s">
        <v>20</v>
      </c>
      <c r="C65" s="9"/>
      <c r="D65" s="9"/>
      <c r="E65" cm="1">
        <f t="array" ref="E65">_xlfn.SWITCH(B65, "Critical", 5, "High", 4, "Medium", 3, "Low", 2, "Future", 1)</f>
        <v>4</v>
      </c>
      <c r="F65" t="e" cm="1">
        <f t="array" ref="F65">_xlfn.SWITCH(C65, "Core Functionality", 5, "Configurable", 4, "Custom", 3, "Not Available", 0, "Either/Or", 0)</f>
        <v>#N/A</v>
      </c>
      <c r="G65" t="e">
        <f>E65*F65</f>
        <v>#N/A</v>
      </c>
    </row>
    <row r="66" spans="1:7" x14ac:dyDescent="0.25">
      <c r="A66" s="2" t="s">
        <v>907</v>
      </c>
      <c r="B66" t="s">
        <v>20</v>
      </c>
      <c r="C66" s="9"/>
      <c r="D66" s="9"/>
      <c r="E66" cm="1">
        <f t="array" ref="E66">_xlfn.SWITCH(B66, "Critical", 5, "High", 4, "Medium", 3, "Low", 2, "Future", 1)</f>
        <v>4</v>
      </c>
      <c r="F66" t="e" cm="1">
        <f t="array" ref="F66">_xlfn.SWITCH(C66, "Core Functionality", 5, "Configurable", 4, "Custom", 3, "Not Available", 0, "Either/Or", 0)</f>
        <v>#N/A</v>
      </c>
      <c r="G66" t="e">
        <f>E66*F66</f>
        <v>#N/A</v>
      </c>
    </row>
    <row r="67" spans="1:7" x14ac:dyDescent="0.25">
      <c r="A67" s="2" t="s">
        <v>908</v>
      </c>
      <c r="B67" t="s">
        <v>20</v>
      </c>
      <c r="C67" s="9"/>
      <c r="D67" s="9"/>
      <c r="E67" cm="1">
        <f t="array" ref="E67">_xlfn.SWITCH(B67, "Critical", 5, "High", 4, "Medium", 3, "Low", 2, "Future", 1)</f>
        <v>4</v>
      </c>
      <c r="F67" t="e" cm="1">
        <f t="array" ref="F67">_xlfn.SWITCH(C67, "Core Functionality", 5, "Configurable", 4, "Custom", 3, "Not Available", 0, "Either/Or", 0)</f>
        <v>#N/A</v>
      </c>
      <c r="G67" t="e">
        <f>E67*F67</f>
        <v>#N/A</v>
      </c>
    </row>
    <row r="68" spans="1:7" x14ac:dyDescent="0.25">
      <c r="A68" s="2" t="s">
        <v>909</v>
      </c>
      <c r="B68" t="s">
        <v>20</v>
      </c>
      <c r="C68" s="9"/>
      <c r="D68" s="9"/>
      <c r="E68" cm="1">
        <f t="array" ref="E68">_xlfn.SWITCH(B68, "Critical", 5, "High", 4, "Medium", 3, "Low", 2, "Future", 1)</f>
        <v>4</v>
      </c>
      <c r="F68" t="e" cm="1">
        <f t="array" ref="F68">_xlfn.SWITCH(C68, "Core Functionality", 5, "Configurable", 4, "Custom", 3, "Not Available", 0, "Either/Or", 0)</f>
        <v>#N/A</v>
      </c>
      <c r="G68" t="e">
        <f>E68*F68</f>
        <v>#N/A</v>
      </c>
    </row>
    <row r="69" spans="1:7" x14ac:dyDescent="0.25">
      <c r="A69" s="2" t="s">
        <v>910</v>
      </c>
      <c r="B69" t="s">
        <v>20</v>
      </c>
      <c r="C69" s="9"/>
      <c r="D69" s="9"/>
      <c r="E69" cm="1">
        <f t="array" ref="E69">_xlfn.SWITCH(B69, "Critical", 5, "High", 4, "Medium", 3, "Low", 2, "Future", 1)</f>
        <v>4</v>
      </c>
      <c r="F69" t="e" cm="1">
        <f t="array" ref="F69">_xlfn.SWITCH(C69, "Core Functionality", 5, "Configurable", 4, "Custom", 3, "Not Available", 0, "Either/Or", 0)</f>
        <v>#N/A</v>
      </c>
      <c r="G69" t="e">
        <f>E69*F69</f>
        <v>#N/A</v>
      </c>
    </row>
    <row r="70" spans="1:7" x14ac:dyDescent="0.25">
      <c r="A70" s="2"/>
      <c r="C70" s="9"/>
      <c r="D70" s="9"/>
    </row>
    <row r="71" spans="1:7" s="4" customFormat="1" ht="18" thickBot="1" x14ac:dyDescent="0.35">
      <c r="A71" s="3" t="s">
        <v>911</v>
      </c>
      <c r="B71" s="3"/>
      <c r="C71" s="11"/>
      <c r="D71" s="11"/>
    </row>
    <row r="72" spans="1:7" ht="15.75" thickTop="1" x14ac:dyDescent="0.25">
      <c r="A72" s="2" t="s">
        <v>912</v>
      </c>
      <c r="B72" t="s">
        <v>20</v>
      </c>
      <c r="C72" s="9"/>
      <c r="D72" s="9"/>
      <c r="E72" cm="1">
        <f t="array" ref="E72">_xlfn.SWITCH(B72, "Critical", 5, "High", 4, "Medium", 3, "Low", 2, "Future", 1)</f>
        <v>4</v>
      </c>
      <c r="F72" t="e" cm="1">
        <f t="array" ref="F72">_xlfn.SWITCH(C72, "Core Functionality", 5, "Configurable", 4, "Custom", 3, "Not Available", 0, "Either/Or", 0)</f>
        <v>#N/A</v>
      </c>
      <c r="G72" t="e">
        <f>E72*F72</f>
        <v>#N/A</v>
      </c>
    </row>
    <row r="73" spans="1:7" x14ac:dyDescent="0.25">
      <c r="C73" s="9"/>
      <c r="D73" s="9"/>
    </row>
    <row r="74" spans="1:7" s="4" customFormat="1" ht="18" thickBot="1" x14ac:dyDescent="0.35">
      <c r="A74" s="3" t="s">
        <v>633</v>
      </c>
      <c r="B74" s="3"/>
      <c r="C74" s="11"/>
      <c r="D74" s="11"/>
    </row>
    <row r="75" spans="1:7" ht="15.75" thickTop="1" x14ac:dyDescent="0.25">
      <c r="A75" s="2" t="s">
        <v>913</v>
      </c>
      <c r="B75" t="s">
        <v>51</v>
      </c>
      <c r="C75" s="9"/>
      <c r="D75" s="9"/>
      <c r="E75" cm="1">
        <f t="array" ref="E75">_xlfn.SWITCH(B75, "Critical", 5, "High", 4, "Medium", 3, "Low", 2, "Future", 1)</f>
        <v>5</v>
      </c>
      <c r="F75" t="e" cm="1">
        <f t="array" ref="F75">_xlfn.SWITCH(C75, "Core Functionality", 5, "Configurable", 4, "Custom", 3, "Not Available", 0, "Either/Or", 0)</f>
        <v>#N/A</v>
      </c>
      <c r="G75" t="e">
        <f>E75*F75</f>
        <v>#N/A</v>
      </c>
    </row>
    <row r="76" spans="1:7" x14ac:dyDescent="0.25">
      <c r="A76" s="2" t="s">
        <v>58</v>
      </c>
      <c r="B76" t="s">
        <v>20</v>
      </c>
      <c r="C76" s="9"/>
      <c r="D76" s="9"/>
      <c r="E76" cm="1">
        <f t="array" ref="E76">_xlfn.SWITCH(B76, "Critical", 5, "High", 4, "Medium", 3, "Low", 2, "Future", 1)</f>
        <v>4</v>
      </c>
      <c r="F76" t="e" cm="1">
        <f t="array" ref="F76">_xlfn.SWITCH(C76, "Core Functionality", 5, "Configurable", 4, "Custom", 3, "Not Available", 0, "Either/Or", 0)</f>
        <v>#N/A</v>
      </c>
      <c r="G76" t="e">
        <f>E76*F76</f>
        <v>#N/A</v>
      </c>
    </row>
    <row r="77" spans="1:7" x14ac:dyDescent="0.25">
      <c r="A77" s="2"/>
      <c r="C77" s="9"/>
      <c r="D77" s="9"/>
    </row>
    <row r="78" spans="1:7" s="4" customFormat="1" ht="18" thickBot="1" x14ac:dyDescent="0.35">
      <c r="A78" s="3" t="s">
        <v>634</v>
      </c>
      <c r="B78" s="3"/>
      <c r="C78" s="11"/>
      <c r="D78" s="11"/>
    </row>
    <row r="79" spans="1:7" ht="30.75" thickTop="1" x14ac:dyDescent="0.25">
      <c r="A79" s="2" t="s">
        <v>914</v>
      </c>
      <c r="B79" t="s">
        <v>51</v>
      </c>
      <c r="C79" s="9"/>
      <c r="D79" s="9"/>
      <c r="E79" cm="1">
        <f t="array" ref="E79">_xlfn.SWITCH(B79, "Critical", 5, "High", 4, "Medium", 3, "Low", 2, "Future", 1)</f>
        <v>5</v>
      </c>
      <c r="F79" t="e" cm="1">
        <f t="array" ref="F79">_xlfn.SWITCH(C79, "Core Functionality", 5, "Configurable", 4, "Custom", 3, "Not Available", 0, "Either/Or", 0)</f>
        <v>#N/A</v>
      </c>
      <c r="G79" t="e">
        <f>E79*F79</f>
        <v>#N/A</v>
      </c>
    </row>
    <row r="80" spans="1:7" x14ac:dyDescent="0.25">
      <c r="A80" s="2"/>
      <c r="C80" s="9"/>
      <c r="D80" s="9"/>
    </row>
    <row r="81" spans="1:7" s="4" customFormat="1" ht="18" thickBot="1" x14ac:dyDescent="0.35">
      <c r="A81" s="3" t="s">
        <v>637</v>
      </c>
      <c r="B81" s="3"/>
      <c r="C81" s="11"/>
      <c r="D81" s="11"/>
    </row>
    <row r="82" spans="1:7" ht="27.95" customHeight="1" thickTop="1" x14ac:dyDescent="0.25">
      <c r="A82" s="2" t="s">
        <v>638</v>
      </c>
      <c r="B82" t="s">
        <v>20</v>
      </c>
      <c r="C82" s="9"/>
      <c r="D82" s="9"/>
      <c r="E82" cm="1">
        <f t="array" ref="E82">_xlfn.SWITCH(B82, "Critical", 5, "High", 4, "Medium", 3, "Low", 2, "Future", 1)</f>
        <v>4</v>
      </c>
      <c r="F82" t="e" cm="1">
        <f t="array" ref="F82">_xlfn.SWITCH(C82, "Core Functionality", 5, "Configurable", 4, "Custom", 3, "Not Available", 0, "Either/Or", 0)</f>
        <v>#N/A</v>
      </c>
      <c r="G82" t="e">
        <f>E82*F82</f>
        <v>#N/A</v>
      </c>
    </row>
  </sheetData>
  <sheetProtection algorithmName="SHA-512" hashValue="fmK4CGInFWZGKshe302iUGVr+E2abbk5P1u+WCSgP0H7DDAgAhpHPVRQ6YSyLH7ShOFsukQZkQnN0zbOsihJtg==" saltValue="oYPV7KxV5I7hkdICO5szJg==" spinCount="100000" sheet="1" formatCells="0" formatColumns="0" formatRows="0" insertColumns="0" insertRows="0" insertHyperlinks="0" deleteColumns="0" deleteRows="0" sort="0" autoFilter="0" pivotTables="0"/>
  <dataValidations count="2">
    <dataValidation type="list" allowBlank="1" showInputMessage="1" showErrorMessage="1" sqref="B3:B6 B9:B11 B14:B17 B20:B22 B25:B27 B30:B35 B38:B41 B44:B48 B51:B55 B58:B62 B65:B69 B72 B75:B76 B79 B82" xr:uid="{CBC6FB2B-7733-4373-B87A-4FD91C647597}">
      <formula1>Priority</formula1>
    </dataValidation>
    <dataValidation type="list" allowBlank="1" showInputMessage="1" showErrorMessage="1" sqref="C79 C3:C6 C9:C11 C14:C17 C20:C22 C25:C27 C30:C35 C38:C41 C44:C48 C51:C55 C58:C62 C65:C69 C72 C75:C76 C82" xr:uid="{4FCE2F4F-C4EA-4B77-A579-9E9569AA3452}">
      <formula1>Response</formula1>
    </dataValidation>
  </dataValidation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D9523B-78A6-4A11-91F5-DDBAB78F8381}">
  <sheetPr>
    <tabColor theme="8"/>
  </sheetPr>
  <dimension ref="A1:G88"/>
  <sheetViews>
    <sheetView workbookViewId="0"/>
  </sheetViews>
  <sheetFormatPr defaultRowHeight="15" x14ac:dyDescent="0.25"/>
  <cols>
    <col min="1" max="1" width="60.5703125" style="2" customWidth="1"/>
    <col min="2" max="2" width="12.7109375" style="2" customWidth="1"/>
    <col min="3" max="3" width="12.7109375" customWidth="1"/>
    <col min="4" max="4" width="40.7109375" customWidth="1"/>
    <col min="5" max="7" width="0" hidden="1" customWidth="1"/>
  </cols>
  <sheetData>
    <row r="1" spans="1:7" s="1" customFormat="1" ht="20.25" thickBot="1" x14ac:dyDescent="0.35">
      <c r="A1" s="5" t="s">
        <v>915</v>
      </c>
      <c r="B1" s="5" t="s">
        <v>15</v>
      </c>
      <c r="C1" s="1" t="s">
        <v>16</v>
      </c>
      <c r="D1" s="1" t="s">
        <v>17</v>
      </c>
      <c r="G1" s="1" t="e">
        <f>SUM(G3:G84)</f>
        <v>#N/A</v>
      </c>
    </row>
    <row r="2" spans="1:7" s="4" customFormat="1" ht="18.75" thickTop="1" thickBot="1" x14ac:dyDescent="0.35">
      <c r="A2" s="3" t="s">
        <v>916</v>
      </c>
      <c r="B2" s="3"/>
    </row>
    <row r="3" spans="1:7" ht="30.75" thickTop="1" x14ac:dyDescent="0.25">
      <c r="A3" s="2" t="s">
        <v>917</v>
      </c>
      <c r="B3" t="s">
        <v>20</v>
      </c>
      <c r="C3" s="9"/>
      <c r="D3" s="9"/>
      <c r="E3" cm="1">
        <f t="array" ref="E3">_xlfn.SWITCH(B3, "Critical", 5, "High", 4, "Medium", 3, "Low", 2, "Future", 1)</f>
        <v>4</v>
      </c>
      <c r="F3" t="e" cm="1">
        <f t="array" ref="F3">_xlfn.SWITCH(C3, "Core Functionality", 5, "Configurable", 4, "Custom", 3, "Not Available", 0, "Either/Or", 0)</f>
        <v>#N/A</v>
      </c>
      <c r="G3" t="e">
        <f>E3*F3</f>
        <v>#N/A</v>
      </c>
    </row>
    <row r="4" spans="1:7" x14ac:dyDescent="0.25">
      <c r="A4" s="2" t="s">
        <v>918</v>
      </c>
      <c r="B4" t="s">
        <v>26</v>
      </c>
      <c r="C4" s="9"/>
      <c r="D4" s="9"/>
      <c r="E4" cm="1">
        <f t="array" ref="E4">_xlfn.SWITCH(B4, "Critical", 5, "High", 4, "Medium", 3, "Low", 2, "Future", 1)</f>
        <v>3</v>
      </c>
      <c r="F4" t="e" cm="1">
        <f t="array" ref="F4">_xlfn.SWITCH(C4, "Core Functionality", 5, "Configurable", 4, "Custom", 3, "Not Available", 0, "Either/Or", 0)</f>
        <v>#N/A</v>
      </c>
      <c r="G4" t="e">
        <f>E4*F4</f>
        <v>#N/A</v>
      </c>
    </row>
    <row r="5" spans="1:7" x14ac:dyDescent="0.25">
      <c r="A5" s="2" t="s">
        <v>919</v>
      </c>
      <c r="B5" t="s">
        <v>20</v>
      </c>
      <c r="C5" s="9"/>
      <c r="D5" s="9"/>
      <c r="E5" cm="1">
        <f t="array" ref="E5">_xlfn.SWITCH(B5, "Critical", 5, "High", 4, "Medium", 3, "Low", 2, "Future", 1)</f>
        <v>4</v>
      </c>
      <c r="F5" t="e" cm="1">
        <f t="array" ref="F5">_xlfn.SWITCH(C5, "Core Functionality", 5, "Configurable", 4, "Custom", 3, "Not Available", 0, "Either/Or", 0)</f>
        <v>#N/A</v>
      </c>
      <c r="G5" t="e">
        <f>E5*F5</f>
        <v>#N/A</v>
      </c>
    </row>
    <row r="6" spans="1:7" x14ac:dyDescent="0.25">
      <c r="C6" s="9"/>
      <c r="D6" s="9"/>
    </row>
    <row r="7" spans="1:7" s="4" customFormat="1" ht="18" thickBot="1" x14ac:dyDescent="0.35">
      <c r="A7" s="3" t="s">
        <v>920</v>
      </c>
      <c r="B7" s="3"/>
      <c r="C7" s="11"/>
      <c r="D7" s="11"/>
    </row>
    <row r="8" spans="1:7" ht="15.75" thickTop="1" x14ac:dyDescent="0.25">
      <c r="A8" s="2" t="s">
        <v>921</v>
      </c>
      <c r="B8" t="s">
        <v>20</v>
      </c>
      <c r="C8" s="9"/>
      <c r="D8" s="9"/>
      <c r="E8" cm="1">
        <f t="array" ref="E8">_xlfn.SWITCH(B8, "Critical", 5, "High", 4, "Medium", 3, "Low", 2, "Future", 1)</f>
        <v>4</v>
      </c>
      <c r="F8" t="e" cm="1">
        <f t="array" ref="F8">_xlfn.SWITCH(C8, "Core Functionality", 5, "Configurable", 4, "Custom", 3, "Not Available", 0, "Either/Or", 0)</f>
        <v>#N/A</v>
      </c>
      <c r="G8" t="e">
        <f t="shared" ref="G8:G15" si="0">E8*F8</f>
        <v>#N/A</v>
      </c>
    </row>
    <row r="9" spans="1:7" x14ac:dyDescent="0.25">
      <c r="A9" s="2" t="s">
        <v>922</v>
      </c>
      <c r="B9" t="s">
        <v>20</v>
      </c>
      <c r="C9" s="9"/>
      <c r="D9" s="9"/>
      <c r="E9" cm="1">
        <f t="array" ref="E9">_xlfn.SWITCH(B9, "Critical", 5, "High", 4, "Medium", 3, "Low", 2, "Future", 1)</f>
        <v>4</v>
      </c>
      <c r="F9" t="e" cm="1">
        <f t="array" ref="F9">_xlfn.SWITCH(C9, "Core Functionality", 5, "Configurable", 4, "Custom", 3, "Not Available", 0, "Either/Or", 0)</f>
        <v>#N/A</v>
      </c>
      <c r="G9" t="e">
        <f t="shared" si="0"/>
        <v>#N/A</v>
      </c>
    </row>
    <row r="10" spans="1:7" ht="30" x14ac:dyDescent="0.25">
      <c r="A10" s="2" t="s">
        <v>923</v>
      </c>
      <c r="B10" t="s">
        <v>51</v>
      </c>
      <c r="C10" s="9"/>
      <c r="D10" s="9"/>
      <c r="E10" cm="1">
        <f t="array" ref="E10">_xlfn.SWITCH(B10, "Critical", 5, "High", 4, "Medium", 3, "Low", 2, "Future", 1)</f>
        <v>5</v>
      </c>
      <c r="F10" t="e" cm="1">
        <f t="array" ref="F10">_xlfn.SWITCH(C10, "Core Functionality", 5, "Configurable", 4, "Custom", 3, "Not Available", 0, "Either/Or", 0)</f>
        <v>#N/A</v>
      </c>
      <c r="G10" t="e">
        <f t="shared" si="0"/>
        <v>#N/A</v>
      </c>
    </row>
    <row r="11" spans="1:7" x14ac:dyDescent="0.25">
      <c r="A11" s="2" t="s">
        <v>924</v>
      </c>
      <c r="B11" t="s">
        <v>48</v>
      </c>
      <c r="C11" s="9"/>
      <c r="D11" s="9"/>
      <c r="E11" cm="1">
        <f t="array" ref="E11">_xlfn.SWITCH(B11, "Critical", 5, "High", 4, "Medium", 3, "Low", 2, "Future", 1)</f>
        <v>2</v>
      </c>
      <c r="F11" t="e" cm="1">
        <f t="array" ref="F11">_xlfn.SWITCH(C11, "Core Functionality", 5, "Configurable", 4, "Custom", 3, "Not Available", 0, "Either/Or", 0)</f>
        <v>#N/A</v>
      </c>
      <c r="G11" t="e">
        <f t="shared" si="0"/>
        <v>#N/A</v>
      </c>
    </row>
    <row r="12" spans="1:7" ht="30" x14ac:dyDescent="0.25">
      <c r="A12" s="2" t="s">
        <v>925</v>
      </c>
      <c r="B12" t="s">
        <v>20</v>
      </c>
      <c r="C12" s="9"/>
      <c r="D12" s="9"/>
      <c r="E12" cm="1">
        <f t="array" ref="E12">_xlfn.SWITCH(B12, "Critical", 5, "High", 4, "Medium", 3, "Low", 2, "Future", 1)</f>
        <v>4</v>
      </c>
      <c r="F12" t="e" cm="1">
        <f t="array" ref="F12">_xlfn.SWITCH(C12, "Core Functionality", 5, "Configurable", 4, "Custom", 3, "Not Available", 0, "Either/Or", 0)</f>
        <v>#N/A</v>
      </c>
      <c r="G12" t="e">
        <f t="shared" si="0"/>
        <v>#N/A</v>
      </c>
    </row>
    <row r="13" spans="1:7" x14ac:dyDescent="0.25">
      <c r="A13" s="2" t="s">
        <v>926</v>
      </c>
      <c r="B13" t="s">
        <v>20</v>
      </c>
      <c r="C13" s="9"/>
      <c r="D13" s="9"/>
      <c r="E13" cm="1">
        <f t="array" ref="E13">_xlfn.SWITCH(B13, "Critical", 5, "High", 4, "Medium", 3, "Low", 2, "Future", 1)</f>
        <v>4</v>
      </c>
      <c r="F13" t="e" cm="1">
        <f t="array" ref="F13">_xlfn.SWITCH(C13, "Core Functionality", 5, "Configurable", 4, "Custom", 3, "Not Available", 0, "Either/Or", 0)</f>
        <v>#N/A</v>
      </c>
      <c r="G13" t="e">
        <f t="shared" si="0"/>
        <v>#N/A</v>
      </c>
    </row>
    <row r="14" spans="1:7" ht="30" x14ac:dyDescent="0.25">
      <c r="A14" s="2" t="s">
        <v>927</v>
      </c>
      <c r="B14" t="s">
        <v>48</v>
      </c>
      <c r="C14" s="9"/>
      <c r="D14" s="9"/>
      <c r="E14" cm="1">
        <f t="array" ref="E14">_xlfn.SWITCH(B14, "Critical", 5, "High", 4, "Medium", 3, "Low", 2, "Future", 1)</f>
        <v>2</v>
      </c>
      <c r="F14" t="e" cm="1">
        <f t="array" ref="F14">_xlfn.SWITCH(C14, "Core Functionality", 5, "Configurable", 4, "Custom", 3, "Not Available", 0, "Either/Or", 0)</f>
        <v>#N/A</v>
      </c>
      <c r="G14" t="e">
        <f t="shared" si="0"/>
        <v>#N/A</v>
      </c>
    </row>
    <row r="15" spans="1:7" ht="30" x14ac:dyDescent="0.25">
      <c r="A15" s="2" t="s">
        <v>928</v>
      </c>
      <c r="B15" t="s">
        <v>20</v>
      </c>
      <c r="C15" s="9"/>
      <c r="D15" s="9"/>
      <c r="E15" cm="1">
        <f t="array" ref="E15">_xlfn.SWITCH(B15, "Critical", 5, "High", 4, "Medium", 3, "Low", 2, "Future", 1)</f>
        <v>4</v>
      </c>
      <c r="F15" t="e" cm="1">
        <f t="array" ref="F15">_xlfn.SWITCH(C15, "Core Functionality", 5, "Configurable", 4, "Custom", 3, "Not Available", 0, "Either/Or", 0)</f>
        <v>#N/A</v>
      </c>
      <c r="G15" t="e">
        <f t="shared" si="0"/>
        <v>#N/A</v>
      </c>
    </row>
    <row r="16" spans="1:7" x14ac:dyDescent="0.25">
      <c r="C16" s="9"/>
      <c r="D16" s="9"/>
    </row>
    <row r="17" spans="1:7" s="4" customFormat="1" ht="18" thickBot="1" x14ac:dyDescent="0.35">
      <c r="A17" s="4" t="s">
        <v>929</v>
      </c>
      <c r="B17" s="3"/>
      <c r="C17" s="11"/>
      <c r="D17" s="11"/>
    </row>
    <row r="18" spans="1:7" ht="15.75" thickTop="1" x14ac:dyDescent="0.25">
      <c r="A18" s="2" t="s">
        <v>930</v>
      </c>
      <c r="B18" t="s">
        <v>48</v>
      </c>
      <c r="C18" s="9"/>
      <c r="D18" s="9"/>
      <c r="E18" cm="1">
        <f t="array" ref="E18">_xlfn.SWITCH(B18, "Critical", 5, "High", 4, "Medium", 3, "Low", 2, "Future", 1)</f>
        <v>2</v>
      </c>
      <c r="F18" t="e" cm="1">
        <f t="array" ref="F18">_xlfn.SWITCH(C18, "Core Functionality", 5, "Configurable", 4, "Custom", 3, "Not Available", 0, "Either/Or", 0)</f>
        <v>#N/A</v>
      </c>
      <c r="G18" t="e">
        <f t="shared" ref="G18:G24" si="1">E18*F18</f>
        <v>#N/A</v>
      </c>
    </row>
    <row r="19" spans="1:7" x14ac:dyDescent="0.25">
      <c r="A19" s="2" t="s">
        <v>931</v>
      </c>
      <c r="B19" t="s">
        <v>20</v>
      </c>
      <c r="C19" s="9"/>
      <c r="D19" s="9"/>
      <c r="E19" cm="1">
        <f t="array" ref="E19">_xlfn.SWITCH(B19, "Critical", 5, "High", 4, "Medium", 3, "Low", 2, "Future", 1)</f>
        <v>4</v>
      </c>
      <c r="F19" t="e" cm="1">
        <f t="array" ref="F19">_xlfn.SWITCH(C19, "Core Functionality", 5, "Configurable", 4, "Custom", 3, "Not Available", 0, "Either/Or", 0)</f>
        <v>#N/A</v>
      </c>
      <c r="G19" t="e">
        <f t="shared" si="1"/>
        <v>#N/A</v>
      </c>
    </row>
    <row r="20" spans="1:7" x14ac:dyDescent="0.25">
      <c r="A20" s="2" t="s">
        <v>932</v>
      </c>
      <c r="B20" t="s">
        <v>20</v>
      </c>
      <c r="C20" s="9"/>
      <c r="D20" s="9"/>
      <c r="E20" cm="1">
        <f t="array" ref="E20">_xlfn.SWITCH(B20, "Critical", 5, "High", 4, "Medium", 3, "Low", 2, "Future", 1)</f>
        <v>4</v>
      </c>
      <c r="F20" t="e" cm="1">
        <f t="array" ref="F20">_xlfn.SWITCH(C20, "Core Functionality", 5, "Configurable", 4, "Custom", 3, "Not Available", 0, "Either/Or", 0)</f>
        <v>#N/A</v>
      </c>
      <c r="G20" t="e">
        <f t="shared" si="1"/>
        <v>#N/A</v>
      </c>
    </row>
    <row r="21" spans="1:7" x14ac:dyDescent="0.25">
      <c r="A21" s="2" t="s">
        <v>933</v>
      </c>
      <c r="B21" t="s">
        <v>20</v>
      </c>
      <c r="C21" s="9"/>
      <c r="D21" s="9"/>
      <c r="E21" cm="1">
        <f t="array" ref="E21">_xlfn.SWITCH(B21, "Critical", 5, "High", 4, "Medium", 3, "Low", 2, "Future", 1)</f>
        <v>4</v>
      </c>
      <c r="F21" t="e" cm="1">
        <f t="array" ref="F21">_xlfn.SWITCH(C21, "Core Functionality", 5, "Configurable", 4, "Custom", 3, "Not Available", 0, "Either/Or", 0)</f>
        <v>#N/A</v>
      </c>
      <c r="G21" t="e">
        <f t="shared" si="1"/>
        <v>#N/A</v>
      </c>
    </row>
    <row r="22" spans="1:7" x14ac:dyDescent="0.25">
      <c r="A22" s="2" t="s">
        <v>934</v>
      </c>
      <c r="B22" t="s">
        <v>48</v>
      </c>
      <c r="C22" s="9"/>
      <c r="D22" s="9"/>
      <c r="E22" cm="1">
        <f t="array" ref="E22">_xlfn.SWITCH(B22, "Critical", 5, "High", 4, "Medium", 3, "Low", 2, "Future", 1)</f>
        <v>2</v>
      </c>
      <c r="F22" t="e" cm="1">
        <f t="array" ref="F22">_xlfn.SWITCH(C22, "Core Functionality", 5, "Configurable", 4, "Custom", 3, "Not Available", 0, "Either/Or", 0)</f>
        <v>#N/A</v>
      </c>
      <c r="G22" t="e">
        <f t="shared" si="1"/>
        <v>#N/A</v>
      </c>
    </row>
    <row r="23" spans="1:7" x14ac:dyDescent="0.25">
      <c r="A23" s="2" t="s">
        <v>935</v>
      </c>
      <c r="B23" t="s">
        <v>20</v>
      </c>
      <c r="C23" s="9"/>
      <c r="D23" s="9"/>
      <c r="E23" cm="1">
        <f t="array" ref="E23">_xlfn.SWITCH(B23, "Critical", 5, "High", 4, "Medium", 3, "Low", 2, "Future", 1)</f>
        <v>4</v>
      </c>
      <c r="F23" t="e" cm="1">
        <f t="array" ref="F23">_xlfn.SWITCH(C23, "Core Functionality", 5, "Configurable", 4, "Custom", 3, "Not Available", 0, "Either/Or", 0)</f>
        <v>#N/A</v>
      </c>
      <c r="G23" t="e">
        <f t="shared" si="1"/>
        <v>#N/A</v>
      </c>
    </row>
    <row r="24" spans="1:7" ht="30" x14ac:dyDescent="0.25">
      <c r="A24" s="2" t="s">
        <v>936</v>
      </c>
      <c r="B24" t="s">
        <v>20</v>
      </c>
      <c r="C24" s="9"/>
      <c r="D24" s="9"/>
      <c r="E24" cm="1">
        <f t="array" ref="E24">_xlfn.SWITCH(B24, "Critical", 5, "High", 4, "Medium", 3, "Low", 2, "Future", 1)</f>
        <v>4</v>
      </c>
      <c r="F24" t="e" cm="1">
        <f t="array" ref="F24">_xlfn.SWITCH(C24, "Core Functionality", 5, "Configurable", 4, "Custom", 3, "Not Available", 0, "Either/Or", 0)</f>
        <v>#N/A</v>
      </c>
      <c r="G24" t="e">
        <f t="shared" si="1"/>
        <v>#N/A</v>
      </c>
    </row>
    <row r="25" spans="1:7" x14ac:dyDescent="0.25">
      <c r="C25" s="9"/>
      <c r="D25" s="9"/>
    </row>
    <row r="26" spans="1:7" s="4" customFormat="1" ht="18" thickBot="1" x14ac:dyDescent="0.35">
      <c r="A26" s="3" t="s">
        <v>937</v>
      </c>
      <c r="B26" s="3"/>
      <c r="C26" s="11"/>
      <c r="D26" s="11"/>
    </row>
    <row r="27" spans="1:7" ht="15.75" thickTop="1" x14ac:dyDescent="0.25">
      <c r="A27" s="2" t="s">
        <v>938</v>
      </c>
      <c r="B27" t="s">
        <v>20</v>
      </c>
      <c r="C27" s="9"/>
      <c r="D27" s="9"/>
      <c r="E27" cm="1">
        <f t="array" ref="E27">_xlfn.SWITCH(B27, "Critical", 5, "High", 4, "Medium", 3, "Low", 2, "Future", 1)</f>
        <v>4</v>
      </c>
      <c r="F27" t="e" cm="1">
        <f t="array" ref="F27">_xlfn.SWITCH(C27, "Core Functionality", 5, "Configurable", 4, "Custom", 3, "Not Available", 0, "Either/Or", 0)</f>
        <v>#N/A</v>
      </c>
      <c r="G27" t="e">
        <f t="shared" ref="G27:G32" si="2">E27*F27</f>
        <v>#N/A</v>
      </c>
    </row>
    <row r="28" spans="1:7" x14ac:dyDescent="0.25">
      <c r="A28" s="2" t="s">
        <v>939</v>
      </c>
      <c r="B28" t="s">
        <v>20</v>
      </c>
      <c r="C28" s="9"/>
      <c r="D28" s="9"/>
      <c r="E28" cm="1">
        <f t="array" ref="E28">_xlfn.SWITCH(B28, "Critical", 5, "High", 4, "Medium", 3, "Low", 2, "Future", 1)</f>
        <v>4</v>
      </c>
      <c r="F28" t="e" cm="1">
        <f t="array" ref="F28">_xlfn.SWITCH(C28, "Core Functionality", 5, "Configurable", 4, "Custom", 3, "Not Available", 0, "Either/Or", 0)</f>
        <v>#N/A</v>
      </c>
      <c r="G28" t="e">
        <f t="shared" si="2"/>
        <v>#N/A</v>
      </c>
    </row>
    <row r="29" spans="1:7" x14ac:dyDescent="0.25">
      <c r="A29" s="2" t="s">
        <v>940</v>
      </c>
      <c r="B29" t="s">
        <v>20</v>
      </c>
      <c r="C29" s="9"/>
      <c r="D29" s="9"/>
      <c r="E29" cm="1">
        <f t="array" ref="E29">_xlfn.SWITCH(B29, "Critical", 5, "High", 4, "Medium", 3, "Low", 2, "Future", 1)</f>
        <v>4</v>
      </c>
      <c r="F29" t="e" cm="1">
        <f t="array" ref="F29">_xlfn.SWITCH(C29, "Core Functionality", 5, "Configurable", 4, "Custom", 3, "Not Available", 0, "Either/Or", 0)</f>
        <v>#N/A</v>
      </c>
      <c r="G29" t="e">
        <f t="shared" si="2"/>
        <v>#N/A</v>
      </c>
    </row>
    <row r="30" spans="1:7" x14ac:dyDescent="0.25">
      <c r="A30" s="2" t="s">
        <v>941</v>
      </c>
      <c r="B30" t="s">
        <v>20</v>
      </c>
      <c r="C30" s="9"/>
      <c r="D30" s="9"/>
      <c r="E30" cm="1">
        <f t="array" ref="E30">_xlfn.SWITCH(B30, "Critical", 5, "High", 4, "Medium", 3, "Low", 2, "Future", 1)</f>
        <v>4</v>
      </c>
      <c r="F30" t="e" cm="1">
        <f t="array" ref="F30">_xlfn.SWITCH(C30, "Core Functionality", 5, "Configurable", 4, "Custom", 3, "Not Available", 0, "Either/Or", 0)</f>
        <v>#N/A</v>
      </c>
      <c r="G30" t="e">
        <f t="shared" si="2"/>
        <v>#N/A</v>
      </c>
    </row>
    <row r="31" spans="1:7" x14ac:dyDescent="0.25">
      <c r="A31" s="2" t="s">
        <v>942</v>
      </c>
      <c r="B31" t="s">
        <v>20</v>
      </c>
      <c r="C31" s="9"/>
      <c r="D31" s="9"/>
      <c r="E31" cm="1">
        <f t="array" ref="E31">_xlfn.SWITCH(B31, "Critical", 5, "High", 4, "Medium", 3, "Low", 2, "Future", 1)</f>
        <v>4</v>
      </c>
      <c r="F31" t="e" cm="1">
        <f t="array" ref="F31">_xlfn.SWITCH(C31, "Core Functionality", 5, "Configurable", 4, "Custom", 3, "Not Available", 0, "Either/Or", 0)</f>
        <v>#N/A</v>
      </c>
      <c r="G31" t="e">
        <f t="shared" si="2"/>
        <v>#N/A</v>
      </c>
    </row>
    <row r="32" spans="1:7" ht="30" x14ac:dyDescent="0.25">
      <c r="A32" s="2" t="s">
        <v>943</v>
      </c>
      <c r="B32" t="s">
        <v>20</v>
      </c>
      <c r="C32" s="9"/>
      <c r="D32" s="9"/>
      <c r="E32" cm="1">
        <f t="array" ref="E32">_xlfn.SWITCH(B32, "Critical", 5, "High", 4, "Medium", 3, "Low", 2, "Future", 1)</f>
        <v>4</v>
      </c>
      <c r="F32" t="e" cm="1">
        <f t="array" ref="F32">_xlfn.SWITCH(C32, "Core Functionality", 5, "Configurable", 4, "Custom", 3, "Not Available", 0, "Either/Or", 0)</f>
        <v>#N/A</v>
      </c>
      <c r="G32" t="e">
        <f t="shared" si="2"/>
        <v>#N/A</v>
      </c>
    </row>
    <row r="33" spans="1:7" x14ac:dyDescent="0.25">
      <c r="C33" s="9"/>
      <c r="D33" s="9"/>
    </row>
    <row r="34" spans="1:7" s="4" customFormat="1" ht="18" thickBot="1" x14ac:dyDescent="0.35">
      <c r="A34" s="3" t="s">
        <v>944</v>
      </c>
      <c r="B34" s="3"/>
      <c r="C34" s="11"/>
      <c r="D34" s="11"/>
    </row>
    <row r="35" spans="1:7" ht="15.75" thickTop="1" x14ac:dyDescent="0.25">
      <c r="A35" s="2" t="s">
        <v>945</v>
      </c>
      <c r="B35" t="s">
        <v>20</v>
      </c>
      <c r="C35" s="9"/>
      <c r="D35" s="9"/>
    </row>
    <row r="36" spans="1:7" x14ac:dyDescent="0.25">
      <c r="A36" s="2" t="s">
        <v>946</v>
      </c>
      <c r="B36" t="s">
        <v>20</v>
      </c>
      <c r="C36" s="9"/>
      <c r="D36" s="9"/>
    </row>
    <row r="37" spans="1:7" x14ac:dyDescent="0.25">
      <c r="C37" s="9"/>
      <c r="D37" s="9"/>
    </row>
    <row r="38" spans="1:7" s="4" customFormat="1" ht="18" thickBot="1" x14ac:dyDescent="0.35">
      <c r="A38" s="3" t="s">
        <v>947</v>
      </c>
      <c r="B38" s="3"/>
      <c r="C38" s="11"/>
      <c r="D38" s="11"/>
    </row>
    <row r="39" spans="1:7" ht="15.75" thickTop="1" x14ac:dyDescent="0.25">
      <c r="A39" s="2" t="s">
        <v>948</v>
      </c>
      <c r="B39" t="s">
        <v>20</v>
      </c>
      <c r="C39" s="9"/>
      <c r="D39" s="9"/>
      <c r="E39" cm="1">
        <f t="array" ref="E39">_xlfn.SWITCH(B39, "Critical", 5, "High", 4, "Medium", 3, "Low", 2, "Future", 1)</f>
        <v>4</v>
      </c>
      <c r="F39" t="e" cm="1">
        <f t="array" ref="F39">_xlfn.SWITCH(C39, "Core Functionality", 5, "Configurable", 4, "Custom", 3, "Not Available", 0, "Either/Or", 0)</f>
        <v>#N/A</v>
      </c>
      <c r="G39" t="e">
        <f>E39*F39</f>
        <v>#N/A</v>
      </c>
    </row>
    <row r="40" spans="1:7" x14ac:dyDescent="0.25">
      <c r="A40" s="2" t="s">
        <v>949</v>
      </c>
      <c r="B40" t="s">
        <v>20</v>
      </c>
      <c r="C40" s="9"/>
      <c r="D40" s="9"/>
      <c r="E40" cm="1">
        <f t="array" ref="E40">_xlfn.SWITCH(B40, "Critical", 5, "High", 4, "Medium", 3, "Low", 2, "Future", 1)</f>
        <v>4</v>
      </c>
      <c r="F40" t="e" cm="1">
        <f t="array" ref="F40">_xlfn.SWITCH(C40, "Core Functionality", 5, "Configurable", 4, "Custom", 3, "Not Available", 0, "Either/Or", 0)</f>
        <v>#N/A</v>
      </c>
      <c r="G40" t="e">
        <f>E40*F40</f>
        <v>#N/A</v>
      </c>
    </row>
    <row r="41" spans="1:7" ht="30" x14ac:dyDescent="0.25">
      <c r="A41" s="2" t="s">
        <v>950</v>
      </c>
      <c r="B41" t="s">
        <v>20</v>
      </c>
      <c r="C41" s="9"/>
      <c r="D41" s="9"/>
      <c r="E41" cm="1">
        <f t="array" ref="E41">_xlfn.SWITCH(B41, "Critical", 5, "High", 4, "Medium", 3, "Low", 2, "Future", 1)</f>
        <v>4</v>
      </c>
      <c r="F41" t="e" cm="1">
        <f t="array" ref="F41">_xlfn.SWITCH(C41, "Core Functionality", 5, "Configurable", 4, "Custom", 3, "Not Available", 0, "Either/Or", 0)</f>
        <v>#N/A</v>
      </c>
      <c r="G41" t="e">
        <f>E41*F41</f>
        <v>#N/A</v>
      </c>
    </row>
    <row r="42" spans="1:7" x14ac:dyDescent="0.25">
      <c r="C42" s="9"/>
      <c r="D42" s="9"/>
    </row>
    <row r="43" spans="1:7" s="4" customFormat="1" ht="18" thickBot="1" x14ac:dyDescent="0.35">
      <c r="A43" s="3" t="s">
        <v>545</v>
      </c>
      <c r="B43" s="3"/>
      <c r="C43" s="11"/>
      <c r="D43" s="11"/>
    </row>
    <row r="44" spans="1:7" ht="15.75" thickTop="1" x14ac:dyDescent="0.25">
      <c r="A44" s="2" t="s">
        <v>951</v>
      </c>
      <c r="B44" t="s">
        <v>20</v>
      </c>
      <c r="C44" s="9"/>
      <c r="D44" s="9"/>
      <c r="E44" cm="1">
        <f t="array" ref="E44">_xlfn.SWITCH(B44, "Critical", 5, "High", 4, "Medium", 3, "Low", 2, "Future", 1)</f>
        <v>4</v>
      </c>
      <c r="F44" t="e" cm="1">
        <f t="array" ref="F44">_xlfn.SWITCH(C44, "Core Functionality", 5, "Configurable", 4, "Custom", 3, "Not Available", 0, "Either/Or", 0)</f>
        <v>#N/A</v>
      </c>
      <c r="G44" t="e">
        <f t="shared" ref="G44:G50" si="3">E44*F44</f>
        <v>#N/A</v>
      </c>
    </row>
    <row r="45" spans="1:7" x14ac:dyDescent="0.25">
      <c r="A45" s="2" t="s">
        <v>952</v>
      </c>
      <c r="B45" t="s">
        <v>20</v>
      </c>
      <c r="C45" s="9"/>
      <c r="D45" s="9"/>
      <c r="E45" cm="1">
        <f t="array" ref="E45">_xlfn.SWITCH(B45, "Critical", 5, "High", 4, "Medium", 3, "Low", 2, "Future", 1)</f>
        <v>4</v>
      </c>
      <c r="F45" t="e" cm="1">
        <f t="array" ref="F45">_xlfn.SWITCH(C45, "Core Functionality", 5, "Configurable", 4, "Custom", 3, "Not Available", 0, "Either/Or", 0)</f>
        <v>#N/A</v>
      </c>
      <c r="G45" t="e">
        <f t="shared" si="3"/>
        <v>#N/A</v>
      </c>
    </row>
    <row r="46" spans="1:7" x14ac:dyDescent="0.25">
      <c r="A46" s="2" t="s">
        <v>953</v>
      </c>
      <c r="B46" t="s">
        <v>20</v>
      </c>
      <c r="C46" s="9"/>
      <c r="D46" s="9"/>
      <c r="E46" cm="1">
        <f t="array" ref="E46">_xlfn.SWITCH(B46, "Critical", 5, "High", 4, "Medium", 3, "Low", 2, "Future", 1)</f>
        <v>4</v>
      </c>
      <c r="F46" t="e" cm="1">
        <f t="array" ref="F46">_xlfn.SWITCH(C46, "Core Functionality", 5, "Configurable", 4, "Custom", 3, "Not Available", 0, "Either/Or", 0)</f>
        <v>#N/A</v>
      </c>
      <c r="G46" t="e">
        <f t="shared" si="3"/>
        <v>#N/A</v>
      </c>
    </row>
    <row r="47" spans="1:7" x14ac:dyDescent="0.25">
      <c r="A47" s="2" t="s">
        <v>954</v>
      </c>
      <c r="B47" t="s">
        <v>48</v>
      </c>
      <c r="C47" s="9"/>
      <c r="D47" s="9"/>
      <c r="E47" cm="1">
        <f t="array" ref="E47">_xlfn.SWITCH(B47, "Critical", 5, "High", 4, "Medium", 3, "Low", 2, "Future", 1)</f>
        <v>2</v>
      </c>
      <c r="F47" t="e" cm="1">
        <f t="array" ref="F47">_xlfn.SWITCH(C47, "Core Functionality", 5, "Configurable", 4, "Custom", 3, "Not Available", 0, "Either/Or", 0)</f>
        <v>#N/A</v>
      </c>
      <c r="G47" t="e">
        <f t="shared" si="3"/>
        <v>#N/A</v>
      </c>
    </row>
    <row r="48" spans="1:7" ht="30" x14ac:dyDescent="0.25">
      <c r="A48" s="2" t="s">
        <v>955</v>
      </c>
      <c r="B48" t="s">
        <v>26</v>
      </c>
      <c r="C48" s="9"/>
      <c r="D48" s="9"/>
      <c r="E48" cm="1">
        <f t="array" ref="E48">_xlfn.SWITCH(B48, "Critical", 5, "High", 4, "Medium", 3, "Low", 2, "Future", 1)</f>
        <v>3</v>
      </c>
      <c r="F48" t="e" cm="1">
        <f t="array" ref="F48">_xlfn.SWITCH(C48, "Core Functionality", 5, "Configurable", 4, "Custom", 3, "Not Available", 0, "Either/Or", 0)</f>
        <v>#N/A</v>
      </c>
      <c r="G48" t="e">
        <f t="shared" si="3"/>
        <v>#N/A</v>
      </c>
    </row>
    <row r="49" spans="1:7" x14ac:dyDescent="0.25">
      <c r="A49" s="2" t="s">
        <v>956</v>
      </c>
      <c r="B49" t="s">
        <v>20</v>
      </c>
      <c r="C49" s="9"/>
      <c r="D49" s="9"/>
      <c r="E49" cm="1">
        <f t="array" ref="E49">_xlfn.SWITCH(B49, "Critical", 5, "High", 4, "Medium", 3, "Low", 2, "Future", 1)</f>
        <v>4</v>
      </c>
      <c r="F49" t="e" cm="1">
        <f t="array" ref="F49">_xlfn.SWITCH(C49, "Core Functionality", 5, "Configurable", 4, "Custom", 3, "Not Available", 0, "Either/Or", 0)</f>
        <v>#N/A</v>
      </c>
      <c r="G49" t="e">
        <f t="shared" si="3"/>
        <v>#N/A</v>
      </c>
    </row>
    <row r="50" spans="1:7" x14ac:dyDescent="0.25">
      <c r="A50" s="2" t="s">
        <v>957</v>
      </c>
      <c r="B50" t="s">
        <v>20</v>
      </c>
      <c r="C50" s="9"/>
      <c r="D50" s="9"/>
      <c r="E50" cm="1">
        <f t="array" ref="E50">_xlfn.SWITCH(B50, "Critical", 5, "High", 4, "Medium", 3, "Low", 2, "Future", 1)</f>
        <v>4</v>
      </c>
      <c r="F50" t="e" cm="1">
        <f t="array" ref="F50">_xlfn.SWITCH(C50, "Core Functionality", 5, "Configurable", 4, "Custom", 3, "Not Available", 0, "Either/Or", 0)</f>
        <v>#N/A</v>
      </c>
      <c r="G50" t="e">
        <f t="shared" si="3"/>
        <v>#N/A</v>
      </c>
    </row>
    <row r="51" spans="1:7" x14ac:dyDescent="0.25">
      <c r="C51" s="9"/>
      <c r="D51" s="9"/>
    </row>
    <row r="52" spans="1:7" s="4" customFormat="1" ht="18" thickBot="1" x14ac:dyDescent="0.35">
      <c r="A52" s="3" t="s">
        <v>958</v>
      </c>
      <c r="B52" s="3"/>
      <c r="C52" s="11"/>
      <c r="D52" s="11"/>
    </row>
    <row r="53" spans="1:7" ht="30.75" thickTop="1" x14ac:dyDescent="0.25">
      <c r="A53" s="2" t="s">
        <v>959</v>
      </c>
      <c r="B53" t="s">
        <v>48</v>
      </c>
      <c r="C53" s="9"/>
      <c r="D53" s="9"/>
      <c r="E53" cm="1">
        <f t="array" ref="E53">_xlfn.SWITCH(B53, "Critical", 5, "High", 4, "Medium", 3, "Low", 2, "Future", 1)</f>
        <v>2</v>
      </c>
      <c r="F53" t="e" cm="1">
        <f t="array" ref="F53">_xlfn.SWITCH(C53, "Core Functionality", 5, "Configurable", 4, "Custom", 3, "Not Available", 0, "Either/Or", 0)</f>
        <v>#N/A</v>
      </c>
      <c r="G53" t="e">
        <f>E53*F53</f>
        <v>#N/A</v>
      </c>
    </row>
    <row r="54" spans="1:7" x14ac:dyDescent="0.25">
      <c r="A54" s="2" t="s">
        <v>960</v>
      </c>
      <c r="B54" t="s">
        <v>48</v>
      </c>
      <c r="C54" s="9"/>
      <c r="D54" s="9"/>
      <c r="E54" cm="1">
        <f t="array" ref="E54">_xlfn.SWITCH(B54, "Critical", 5, "High", 4, "Medium", 3, "Low", 2, "Future", 1)</f>
        <v>2</v>
      </c>
      <c r="F54" t="e" cm="1">
        <f t="array" ref="F54">_xlfn.SWITCH(C54, "Core Functionality", 5, "Configurable", 4, "Custom", 3, "Not Available", 0, "Either/Or", 0)</f>
        <v>#N/A</v>
      </c>
      <c r="G54" t="e">
        <f>E54*F54</f>
        <v>#N/A</v>
      </c>
    </row>
    <row r="55" spans="1:7" x14ac:dyDescent="0.25">
      <c r="C55" s="9"/>
      <c r="D55" s="9"/>
    </row>
    <row r="56" spans="1:7" s="4" customFormat="1" ht="18" thickBot="1" x14ac:dyDescent="0.35">
      <c r="A56" s="3" t="s">
        <v>961</v>
      </c>
      <c r="B56" s="3"/>
      <c r="C56" s="11"/>
      <c r="D56" s="11"/>
    </row>
    <row r="57" spans="1:7" ht="30.75" thickTop="1" x14ac:dyDescent="0.25">
      <c r="A57" s="2" t="s">
        <v>962</v>
      </c>
      <c r="B57" t="s">
        <v>20</v>
      </c>
      <c r="C57" s="9"/>
      <c r="D57" s="9"/>
      <c r="E57" cm="1">
        <f t="array" ref="E57">_xlfn.SWITCH(B57, "Critical", 5, "High", 4, "Medium", 3, "Low", 2, "Future", 1)</f>
        <v>4</v>
      </c>
      <c r="F57" t="e" cm="1">
        <f t="array" ref="F57">_xlfn.SWITCH(C57, "Core Functionality", 5, "Configurable", 4, "Custom", 3, "Not Available", 0, "Either/Or", 0)</f>
        <v>#N/A</v>
      </c>
      <c r="G57" t="e">
        <f>E57*F57</f>
        <v>#N/A</v>
      </c>
    </row>
    <row r="58" spans="1:7" x14ac:dyDescent="0.25">
      <c r="A58" s="2" t="s">
        <v>963</v>
      </c>
      <c r="B58" t="s">
        <v>20</v>
      </c>
      <c r="C58" s="9"/>
      <c r="D58" s="9"/>
      <c r="E58" cm="1">
        <f t="array" ref="E58">_xlfn.SWITCH(B58, "Critical", 5, "High", 4, "Medium", 3, "Low", 2, "Future", 1)</f>
        <v>4</v>
      </c>
      <c r="F58" t="e" cm="1">
        <f t="array" ref="F58">_xlfn.SWITCH(C58, "Core Functionality", 5, "Configurable", 4, "Custom", 3, "Not Available", 0, "Either/Or", 0)</f>
        <v>#N/A</v>
      </c>
      <c r="G58" t="e">
        <f>E58*F58</f>
        <v>#N/A</v>
      </c>
    </row>
    <row r="59" spans="1:7" ht="30" x14ac:dyDescent="0.25">
      <c r="A59" s="2" t="s">
        <v>964</v>
      </c>
      <c r="B59" t="s">
        <v>20</v>
      </c>
      <c r="C59" s="9"/>
      <c r="D59" s="9"/>
      <c r="E59" cm="1">
        <f t="array" ref="E59">_xlfn.SWITCH(B59, "Critical", 5, "High", 4, "Medium", 3, "Low", 2, "Future", 1)</f>
        <v>4</v>
      </c>
      <c r="F59" t="e" cm="1">
        <f t="array" ref="F59">_xlfn.SWITCH(C59, "Core Functionality", 5, "Configurable", 4, "Custom", 3, "Not Available", 0, "Either/Or", 0)</f>
        <v>#N/A</v>
      </c>
      <c r="G59" t="e">
        <f>E59*F59</f>
        <v>#N/A</v>
      </c>
    </row>
    <row r="60" spans="1:7" x14ac:dyDescent="0.25">
      <c r="C60" s="9"/>
      <c r="D60" s="9"/>
    </row>
    <row r="61" spans="1:7" s="4" customFormat="1" ht="18" thickBot="1" x14ac:dyDescent="0.35">
      <c r="A61" s="3" t="s">
        <v>965</v>
      </c>
      <c r="B61" s="3"/>
      <c r="C61" s="11"/>
      <c r="D61" s="11"/>
    </row>
    <row r="62" spans="1:7" ht="30.75" thickTop="1" x14ac:dyDescent="0.25">
      <c r="A62" s="2" t="s">
        <v>966</v>
      </c>
      <c r="B62" t="s">
        <v>20</v>
      </c>
      <c r="C62" s="9"/>
      <c r="D62" s="9"/>
      <c r="E62" cm="1">
        <f t="array" ref="E62">_xlfn.SWITCH(B62, "Critical", 5, "High", 4, "Medium", 3, "Low", 2, "Future", 1)</f>
        <v>4</v>
      </c>
      <c r="F62" t="e" cm="1">
        <f t="array" ref="F62">_xlfn.SWITCH(C62, "Core Functionality", 5, "Configurable", 4, "Custom", 3, "Not Available", 0, "Either/Or", 0)</f>
        <v>#N/A</v>
      </c>
      <c r="G62" t="e">
        <f>E62*F62</f>
        <v>#N/A</v>
      </c>
    </row>
    <row r="63" spans="1:7" x14ac:dyDescent="0.25">
      <c r="A63" s="2" t="s">
        <v>967</v>
      </c>
      <c r="B63" t="s">
        <v>20</v>
      </c>
      <c r="C63" s="9"/>
      <c r="D63" s="9"/>
      <c r="E63" cm="1">
        <f t="array" ref="E63">_xlfn.SWITCH(B63, "Critical", 5, "High", 4, "Medium", 3, "Low", 2, "Future", 1)</f>
        <v>4</v>
      </c>
      <c r="F63" t="e" cm="1">
        <f t="array" ref="F63">_xlfn.SWITCH(C63, "Core Functionality", 5, "Configurable", 4, "Custom", 3, "Not Available", 0, "Either/Or", 0)</f>
        <v>#N/A</v>
      </c>
      <c r="G63" t="e">
        <f>E63*F63</f>
        <v>#N/A</v>
      </c>
    </row>
    <row r="64" spans="1:7" x14ac:dyDescent="0.25">
      <c r="A64" s="2" t="s">
        <v>968</v>
      </c>
      <c r="B64" t="s">
        <v>20</v>
      </c>
      <c r="C64" s="9"/>
      <c r="D64" s="9"/>
      <c r="E64" cm="1">
        <f t="array" ref="E64">_xlfn.SWITCH(B64, "Critical", 5, "High", 4, "Medium", 3, "Low", 2, "Future", 1)</f>
        <v>4</v>
      </c>
      <c r="F64" t="e" cm="1">
        <f t="array" ref="F64">_xlfn.SWITCH(C64, "Core Functionality", 5, "Configurable", 4, "Custom", 3, "Not Available", 0, "Either/Or", 0)</f>
        <v>#N/A</v>
      </c>
      <c r="G64" t="e">
        <f>E64*F64</f>
        <v>#N/A</v>
      </c>
    </row>
    <row r="65" spans="1:7" x14ac:dyDescent="0.25">
      <c r="A65" s="2" t="s">
        <v>969</v>
      </c>
      <c r="B65" t="s">
        <v>20</v>
      </c>
      <c r="C65" s="9"/>
      <c r="D65" s="9"/>
      <c r="E65" cm="1">
        <f t="array" ref="E65">_xlfn.SWITCH(B65, "Critical", 5, "High", 4, "Medium", 3, "Low", 2, "Future", 1)</f>
        <v>4</v>
      </c>
      <c r="F65" t="e" cm="1">
        <f t="array" ref="F65">_xlfn.SWITCH(C65, "Core Functionality", 5, "Configurable", 4, "Custom", 3, "Not Available", 0, "Either/Or", 0)</f>
        <v>#N/A</v>
      </c>
      <c r="G65" t="e">
        <f>E65*F65</f>
        <v>#N/A</v>
      </c>
    </row>
    <row r="66" spans="1:7" x14ac:dyDescent="0.25">
      <c r="C66" s="9"/>
      <c r="D66" s="9"/>
    </row>
    <row r="67" spans="1:7" s="4" customFormat="1" ht="18" thickBot="1" x14ac:dyDescent="0.35">
      <c r="A67" s="3" t="s">
        <v>970</v>
      </c>
      <c r="B67" s="3"/>
      <c r="C67" s="11"/>
      <c r="D67" s="11"/>
    </row>
    <row r="68" spans="1:7" ht="15.75" thickTop="1" x14ac:dyDescent="0.25">
      <c r="A68" s="2" t="s">
        <v>971</v>
      </c>
      <c r="B68" t="s">
        <v>20</v>
      </c>
      <c r="C68" s="9"/>
      <c r="D68" s="9"/>
      <c r="E68" cm="1">
        <f t="array" ref="E68">_xlfn.SWITCH(B68, "Critical", 5, "High", 4, "Medium", 3, "Low", 2, "Future", 1)</f>
        <v>4</v>
      </c>
      <c r="F68" t="e" cm="1">
        <f t="array" ref="F68">_xlfn.SWITCH(C68, "Core Functionality", 5, "Configurable", 4, "Custom", 3, "Not Available", 0, "Either/Or", 0)</f>
        <v>#N/A</v>
      </c>
      <c r="G68" t="e">
        <f>E68*F68</f>
        <v>#N/A</v>
      </c>
    </row>
    <row r="69" spans="1:7" x14ac:dyDescent="0.25">
      <c r="A69" s="2" t="s">
        <v>972</v>
      </c>
      <c r="B69" t="s">
        <v>20</v>
      </c>
      <c r="C69" s="9"/>
      <c r="D69" s="9"/>
      <c r="E69" cm="1">
        <f t="array" ref="E69">_xlfn.SWITCH(B69, "Critical", 5, "High", 4, "Medium", 3, "Low", 2, "Future", 1)</f>
        <v>4</v>
      </c>
      <c r="F69" t="e" cm="1">
        <f t="array" ref="F69">_xlfn.SWITCH(C69, "Core Functionality", 5, "Configurable", 4, "Custom", 3, "Not Available", 0, "Either/Or", 0)</f>
        <v>#N/A</v>
      </c>
      <c r="G69" t="e">
        <f>E69*F69</f>
        <v>#N/A</v>
      </c>
    </row>
    <row r="70" spans="1:7" x14ac:dyDescent="0.25">
      <c r="A70" s="2" t="s">
        <v>973</v>
      </c>
      <c r="B70" t="s">
        <v>20</v>
      </c>
      <c r="C70" s="9"/>
      <c r="D70" s="9"/>
      <c r="E70" cm="1">
        <f t="array" ref="E70">_xlfn.SWITCH(B70, "Critical", 5, "High", 4, "Medium", 3, "Low", 2, "Future", 1)</f>
        <v>4</v>
      </c>
      <c r="F70" t="e" cm="1">
        <f t="array" ref="F70">_xlfn.SWITCH(C70, "Core Functionality", 5, "Configurable", 4, "Custom", 3, "Not Available", 0, "Either/Or", 0)</f>
        <v>#N/A</v>
      </c>
      <c r="G70" t="e">
        <f>E70*F70</f>
        <v>#N/A</v>
      </c>
    </row>
    <row r="71" spans="1:7" x14ac:dyDescent="0.25">
      <c r="C71" s="9"/>
      <c r="D71" s="9"/>
    </row>
    <row r="72" spans="1:7" s="4" customFormat="1" ht="18" thickBot="1" x14ac:dyDescent="0.35">
      <c r="A72" s="3" t="s">
        <v>974</v>
      </c>
      <c r="B72" s="3"/>
      <c r="C72" s="11"/>
      <c r="D72" s="11"/>
    </row>
    <row r="73" spans="1:7" ht="15.75" thickTop="1" x14ac:dyDescent="0.25">
      <c r="A73" s="2" t="s">
        <v>975</v>
      </c>
      <c r="B73" t="s">
        <v>568</v>
      </c>
      <c r="C73" s="9"/>
      <c r="D73" s="9"/>
      <c r="E73" cm="1">
        <f t="array" ref="E73">_xlfn.SWITCH(B73, "Critical", 5, "High", 4, "Medium", 3, "Low", 2, "Future", 1)</f>
        <v>1</v>
      </c>
      <c r="F73" t="e" cm="1">
        <f t="array" ref="F73">_xlfn.SWITCH(C73, "Core Functionality", 5, "Configurable", 4, "Custom", 3, "Not Available", 0, "Either/Or", 0)</f>
        <v>#N/A</v>
      </c>
      <c r="G73" t="e">
        <f>E73*F73</f>
        <v>#N/A</v>
      </c>
    </row>
    <row r="74" spans="1:7" x14ac:dyDescent="0.25">
      <c r="A74" s="2" t="s">
        <v>976</v>
      </c>
      <c r="B74" t="s">
        <v>26</v>
      </c>
      <c r="C74" s="9"/>
      <c r="D74" s="9"/>
      <c r="E74" cm="1">
        <f t="array" ref="E74">_xlfn.SWITCH(B74, "Critical", 5, "High", 4, "Medium", 3, "Low", 2, "Future", 1)</f>
        <v>3</v>
      </c>
      <c r="F74" t="e" cm="1">
        <f t="array" ref="F74">_xlfn.SWITCH(C74, "Core Functionality", 5, "Configurable", 4, "Custom", 3, "Not Available", 0, "Either/Or", 0)</f>
        <v>#N/A</v>
      </c>
      <c r="G74" t="e">
        <f>E74*F74</f>
        <v>#N/A</v>
      </c>
    </row>
    <row r="75" spans="1:7" ht="30" x14ac:dyDescent="0.25">
      <c r="A75" s="2" t="s">
        <v>977</v>
      </c>
      <c r="B75" t="s">
        <v>26</v>
      </c>
      <c r="C75" s="9"/>
      <c r="D75" s="9"/>
      <c r="E75" cm="1">
        <f t="array" ref="E75">_xlfn.SWITCH(B75, "Critical", 5, "High", 4, "Medium", 3, "Low", 2, "Future", 1)</f>
        <v>3</v>
      </c>
      <c r="F75" t="e" cm="1">
        <f t="array" ref="F75">_xlfn.SWITCH(C75, "Core Functionality", 5, "Configurable", 4, "Custom", 3, "Not Available", 0, "Either/Or", 0)</f>
        <v>#N/A</v>
      </c>
      <c r="G75" t="e">
        <f>E75*F75</f>
        <v>#N/A</v>
      </c>
    </row>
    <row r="76" spans="1:7" x14ac:dyDescent="0.25">
      <c r="C76" s="9"/>
      <c r="D76" s="9"/>
    </row>
    <row r="77" spans="1:7" s="4" customFormat="1" ht="18" thickBot="1" x14ac:dyDescent="0.35">
      <c r="A77" s="3" t="s">
        <v>978</v>
      </c>
      <c r="B77" s="3"/>
      <c r="C77" s="11"/>
      <c r="D77" s="11"/>
    </row>
    <row r="78" spans="1:7" ht="30.75" thickTop="1" x14ac:dyDescent="0.25">
      <c r="A78" s="2" t="s">
        <v>979</v>
      </c>
      <c r="B78" t="s">
        <v>20</v>
      </c>
      <c r="C78" s="9"/>
      <c r="D78" s="9"/>
      <c r="E78" cm="1">
        <f t="array" ref="E78">_xlfn.SWITCH(B78, "Critical", 5, "High", 4, "Medium", 3, "Low", 2, "Future", 1)</f>
        <v>4</v>
      </c>
      <c r="F78" t="e" cm="1">
        <f t="array" ref="F78">_xlfn.SWITCH(C78, "Core Functionality", 5, "Configurable", 4, "Custom", 3, "Not Available", 0, "Either/Or", 0)</f>
        <v>#N/A</v>
      </c>
      <c r="G78" t="e">
        <f>E78*F78</f>
        <v>#N/A</v>
      </c>
    </row>
    <row r="79" spans="1:7" x14ac:dyDescent="0.25">
      <c r="A79" s="2" t="s">
        <v>980</v>
      </c>
      <c r="B79" t="s">
        <v>20</v>
      </c>
      <c r="C79" s="9"/>
      <c r="D79" s="9"/>
      <c r="E79" cm="1">
        <f t="array" ref="E79">_xlfn.SWITCH(B79, "Critical", 5, "High", 4, "Medium", 3, "Low", 2, "Future", 1)</f>
        <v>4</v>
      </c>
      <c r="F79" t="e" cm="1">
        <f t="array" ref="F79">_xlfn.SWITCH(C79, "Core Functionality", 5, "Configurable", 4, "Custom", 3, "Not Available", 0, "Either/Or", 0)</f>
        <v>#N/A</v>
      </c>
      <c r="G79" t="e">
        <f>E79*F79</f>
        <v>#N/A</v>
      </c>
    </row>
    <row r="80" spans="1:7" x14ac:dyDescent="0.25">
      <c r="A80" s="2" t="s">
        <v>981</v>
      </c>
      <c r="B80" t="s">
        <v>20</v>
      </c>
      <c r="C80" s="9"/>
      <c r="D80" s="9"/>
      <c r="E80" cm="1">
        <f t="array" ref="E80">_xlfn.SWITCH(B80, "Critical", 5, "High", 4, "Medium", 3, "Low", 2, "Future", 1)</f>
        <v>4</v>
      </c>
      <c r="F80" t="e" cm="1">
        <f t="array" ref="F80">_xlfn.SWITCH(C80, "Core Functionality", 5, "Configurable", 4, "Custom", 3, "Not Available", 0, "Either/Or", 0)</f>
        <v>#N/A</v>
      </c>
      <c r="G80" t="e">
        <f>E80*F80</f>
        <v>#N/A</v>
      </c>
    </row>
    <row r="81" spans="1:7" x14ac:dyDescent="0.25">
      <c r="A81" s="2" t="s">
        <v>982</v>
      </c>
      <c r="B81" t="s">
        <v>20</v>
      </c>
      <c r="C81" s="9"/>
      <c r="D81" s="9"/>
      <c r="E81" cm="1">
        <f t="array" ref="E81">_xlfn.SWITCH(B81, "Critical", 5, "High", 4, "Medium", 3, "Low", 2, "Future", 1)</f>
        <v>4</v>
      </c>
      <c r="F81" t="e" cm="1">
        <f t="array" ref="F81">_xlfn.SWITCH(C81, "Core Functionality", 5, "Configurable", 4, "Custom", 3, "Not Available", 0, "Either/Or", 0)</f>
        <v>#N/A</v>
      </c>
      <c r="G81" t="e">
        <f>E81*F81</f>
        <v>#N/A</v>
      </c>
    </row>
    <row r="82" spans="1:7" x14ac:dyDescent="0.25">
      <c r="C82" s="9"/>
      <c r="D82" s="9"/>
    </row>
    <row r="83" spans="1:7" s="4" customFormat="1" ht="18" thickBot="1" x14ac:dyDescent="0.35">
      <c r="A83" s="3" t="s">
        <v>983</v>
      </c>
      <c r="B83" s="3"/>
      <c r="C83" s="11"/>
      <c r="D83" s="11"/>
    </row>
    <row r="84" spans="1:7" ht="15.75" thickTop="1" x14ac:dyDescent="0.25">
      <c r="A84" s="2" t="s">
        <v>984</v>
      </c>
      <c r="B84" t="s">
        <v>20</v>
      </c>
      <c r="C84" s="9"/>
      <c r="D84" s="9"/>
      <c r="E84" cm="1">
        <f t="array" ref="E84">_xlfn.SWITCH(B84, "Critical", 5, "High", 4, "Medium", 3, "Low", 2, "Future", 1)</f>
        <v>4</v>
      </c>
      <c r="F84" t="e" cm="1">
        <f t="array" ref="F84">_xlfn.SWITCH(C84, "Core Functionality", 5, "Configurable", 4, "Custom", 3, "Not Available", 0, "Either/Or", 0)</f>
        <v>#N/A</v>
      </c>
      <c r="G84" t="e">
        <f>E84*F84</f>
        <v>#N/A</v>
      </c>
    </row>
    <row r="85" spans="1:7" x14ac:dyDescent="0.25">
      <c r="A85"/>
      <c r="B85"/>
      <c r="C85" s="9"/>
      <c r="D85" s="9"/>
    </row>
    <row r="86" spans="1:7" s="4" customFormat="1" ht="18" thickBot="1" x14ac:dyDescent="0.35">
      <c r="A86" s="3" t="s">
        <v>985</v>
      </c>
      <c r="B86" s="3"/>
      <c r="C86" s="11"/>
      <c r="D86" s="11"/>
    </row>
    <row r="87" spans="1:7" ht="15.75" thickTop="1" x14ac:dyDescent="0.25">
      <c r="A87" s="2" t="s">
        <v>986</v>
      </c>
      <c r="C87" s="9"/>
      <c r="D87" s="9" t="s">
        <v>987</v>
      </c>
    </row>
    <row r="88" spans="1:7" x14ac:dyDescent="0.25">
      <c r="A88" s="2" t="s">
        <v>988</v>
      </c>
      <c r="C88" s="9"/>
      <c r="D88" s="9" t="s">
        <v>987</v>
      </c>
    </row>
  </sheetData>
  <sheetProtection algorithmName="SHA-512" hashValue="VDmfTYe7sk8SwU3gYmbYUYLhcqtQNyDHFfV120rqY3mkb+OYnW1ffabM6oI5Im9bCOfdE59paURMRrNSx6ZXoA==" saltValue="EMkP+UGkdADxrRkvmKiJqg==" spinCount="100000" sheet="1" formatCells="0" formatColumns="0" formatRows="0" insertColumns="0" insertRows="0" insertHyperlinks="0" deleteColumns="0" deleteRows="0" sort="0" autoFilter="0" pivotTables="0"/>
  <dataValidations count="2">
    <dataValidation type="list" allowBlank="1" showInputMessage="1" showErrorMessage="1" sqref="B3:B5 B8:B15 B18:B24 B27:B32 B35:B36 B39 B40:B41 B44:B50 B53:B54 B57:B59 B62:B65 B68:B70 B73:B75 B78:B81 B84" xr:uid="{755AEAF9-3A07-44E9-B78C-582C24846EDE}">
      <formula1>Priority</formula1>
    </dataValidation>
    <dataValidation type="list" allowBlank="1" showInputMessage="1" showErrorMessage="1" sqref="C35:C36 C3:C5 C8:C15 C18:C24 C27:C32 C44:C50 C53:C54 C57:C59 C62:C65 C68:C70 C73:C75 C78:C81 C84 C39:C41" xr:uid="{960A9F26-D4BA-470C-B959-D0B87AB9ED1B}">
      <formula1>Response</formula1>
    </dataValidation>
  </dataValidation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177AA-8B48-42AE-808D-8205D5B74DF8}">
  <sheetPr>
    <tabColor theme="8"/>
    <pageSetUpPr fitToPage="1"/>
  </sheetPr>
  <dimension ref="A1:G43"/>
  <sheetViews>
    <sheetView zoomScaleNormal="100" workbookViewId="0"/>
  </sheetViews>
  <sheetFormatPr defaultRowHeight="15" x14ac:dyDescent="0.25"/>
  <cols>
    <col min="1" max="1" width="60.5703125" style="2" customWidth="1"/>
    <col min="2" max="2" width="12.7109375" style="2" customWidth="1"/>
    <col min="3" max="3" width="12.7109375" customWidth="1"/>
    <col min="4" max="4" width="40.7109375" customWidth="1"/>
    <col min="5" max="7" width="0" hidden="1" customWidth="1"/>
  </cols>
  <sheetData>
    <row r="1" spans="1:7" s="1" customFormat="1" ht="20.25" thickBot="1" x14ac:dyDescent="0.35">
      <c r="A1" s="5" t="s">
        <v>989</v>
      </c>
      <c r="B1" s="5" t="s">
        <v>15</v>
      </c>
      <c r="C1" s="1" t="s">
        <v>16</v>
      </c>
      <c r="D1" s="1" t="s">
        <v>17</v>
      </c>
      <c r="G1" s="1" t="e">
        <f>SUM(G3:G43)</f>
        <v>#N/A</v>
      </c>
    </row>
    <row r="2" spans="1:7" s="4" customFormat="1" ht="18.75" thickTop="1" thickBot="1" x14ac:dyDescent="0.35">
      <c r="A2" s="3" t="s">
        <v>990</v>
      </c>
      <c r="B2" s="3"/>
    </row>
    <row r="3" spans="1:7" ht="45.75" thickTop="1" x14ac:dyDescent="0.25">
      <c r="A3" s="2" t="s">
        <v>991</v>
      </c>
      <c r="B3" t="s">
        <v>992</v>
      </c>
      <c r="C3" t="s">
        <v>993</v>
      </c>
      <c r="D3" s="9" t="s">
        <v>994</v>
      </c>
      <c r="E3">
        <v>0</v>
      </c>
      <c r="F3" cm="1">
        <f t="array" ref="F3">_xlfn.SWITCH(C3, "Core Functionality", 5, "Configurable", 4, "Custom", 3, "Not Available", 0, "Either/Or", 0)</f>
        <v>0</v>
      </c>
      <c r="G3">
        <f>E3*F3</f>
        <v>0</v>
      </c>
    </row>
    <row r="4" spans="1:7" x14ac:dyDescent="0.25">
      <c r="A4" s="2" t="s">
        <v>995</v>
      </c>
      <c r="B4" t="s">
        <v>20</v>
      </c>
      <c r="C4" s="9"/>
      <c r="D4" s="9"/>
      <c r="E4" cm="1">
        <f t="array" ref="E4">_xlfn.SWITCH(B4, "Critical", 5, "High", 4, "Medium", 3, "Low", 2, "Future", 1)</f>
        <v>4</v>
      </c>
      <c r="F4" t="e" cm="1">
        <f t="array" ref="F4">_xlfn.SWITCH(C4, "Core Functionality", 5, "Configurable", 4, "Custom", 3, "Not Available", 0, "Either/Or", 0)</f>
        <v>#N/A</v>
      </c>
      <c r="G4" t="e">
        <f>E4*F4</f>
        <v>#N/A</v>
      </c>
    </row>
    <row r="5" spans="1:7" x14ac:dyDescent="0.25">
      <c r="C5" s="9"/>
      <c r="D5" s="9"/>
    </row>
    <row r="6" spans="1:7" s="4" customFormat="1" ht="18" thickBot="1" x14ac:dyDescent="0.35">
      <c r="A6" s="3" t="s">
        <v>996</v>
      </c>
      <c r="B6" s="3"/>
      <c r="C6" s="11"/>
      <c r="D6" s="11"/>
    </row>
    <row r="7" spans="1:7" ht="30.75" thickTop="1" x14ac:dyDescent="0.25">
      <c r="A7" s="2" t="s">
        <v>997</v>
      </c>
      <c r="B7" t="s">
        <v>20</v>
      </c>
      <c r="C7" s="9"/>
      <c r="D7" s="9"/>
      <c r="E7" cm="1">
        <f t="array" ref="E7">_xlfn.SWITCH(B7, "Critical", 5, "High", 4, "Medium", 3, "Low", 2, "Future", 1)</f>
        <v>4</v>
      </c>
      <c r="F7" t="e" cm="1">
        <f t="array" ref="F7">_xlfn.SWITCH(C7, "Core Functionality", 5, "Configurable", 4, "Custom", 3, "Not Available", 0, "Either/Or", 0)</f>
        <v>#N/A</v>
      </c>
      <c r="G7" t="e">
        <f>E7*F7</f>
        <v>#N/A</v>
      </c>
    </row>
    <row r="8" spans="1:7" x14ac:dyDescent="0.25">
      <c r="C8" s="9"/>
      <c r="D8" s="9"/>
    </row>
    <row r="9" spans="1:7" s="4" customFormat="1" ht="18" thickBot="1" x14ac:dyDescent="0.35">
      <c r="A9" s="3" t="s">
        <v>998</v>
      </c>
      <c r="B9" s="3"/>
      <c r="C9" s="11"/>
      <c r="D9" s="11"/>
    </row>
    <row r="10" spans="1:7" ht="30.75" thickTop="1" x14ac:dyDescent="0.25">
      <c r="A10" s="2" t="s">
        <v>999</v>
      </c>
      <c r="B10" t="s">
        <v>20</v>
      </c>
      <c r="C10" s="9"/>
      <c r="D10" s="9"/>
      <c r="E10" cm="1">
        <f t="array" ref="E10">_xlfn.SWITCH(B10, "Critical", 5, "High", 4, "Medium", 3, "Low", 2, "Future", 1)</f>
        <v>4</v>
      </c>
      <c r="F10" t="e" cm="1">
        <f t="array" ref="F10">_xlfn.SWITCH(C10, "Core Functionality", 5, "Configurable", 4, "Custom", 3, "Not Available", 0, "Either/Or", 0)</f>
        <v>#N/A</v>
      </c>
      <c r="G10" t="e">
        <f>E10*F10</f>
        <v>#N/A</v>
      </c>
    </row>
    <row r="11" spans="1:7" x14ac:dyDescent="0.25">
      <c r="C11" s="9"/>
      <c r="D11" s="9"/>
    </row>
    <row r="12" spans="1:7" s="4" customFormat="1" ht="18" thickBot="1" x14ac:dyDescent="0.35">
      <c r="A12" s="3" t="s">
        <v>1000</v>
      </c>
      <c r="B12" s="3"/>
      <c r="C12" s="11"/>
      <c r="D12" s="11"/>
    </row>
    <row r="13" spans="1:7" ht="45.75" thickTop="1" x14ac:dyDescent="0.25">
      <c r="A13" s="2" t="s">
        <v>1001</v>
      </c>
      <c r="B13" t="s">
        <v>20</v>
      </c>
      <c r="C13" s="9"/>
      <c r="D13" s="9"/>
      <c r="E13" cm="1">
        <f t="array" ref="E13">_xlfn.SWITCH(B13, "Critical", 5, "High", 4, "Medium", 3, "Low", 2, "Future", 1)</f>
        <v>4</v>
      </c>
      <c r="F13" t="e" cm="1">
        <f t="array" ref="F13">_xlfn.SWITCH(C13, "Core Functionality", 5, "Configurable", 4, "Custom", 3, "Not Available", 0, "Either/Or", 0)</f>
        <v>#N/A</v>
      </c>
      <c r="G13" t="e">
        <f>E13*F13</f>
        <v>#N/A</v>
      </c>
    </row>
    <row r="14" spans="1:7" x14ac:dyDescent="0.25">
      <c r="C14" s="9"/>
      <c r="D14" s="9"/>
    </row>
    <row r="15" spans="1:7" s="4" customFormat="1" ht="18" thickBot="1" x14ac:dyDescent="0.35">
      <c r="A15" s="3" t="s">
        <v>1002</v>
      </c>
      <c r="B15" s="3"/>
      <c r="C15" s="11"/>
      <c r="D15" s="11"/>
    </row>
    <row r="16" spans="1:7" ht="30.75" thickTop="1" x14ac:dyDescent="0.25">
      <c r="A16" s="2" t="s">
        <v>1003</v>
      </c>
      <c r="B16" t="s">
        <v>20</v>
      </c>
      <c r="C16" s="9"/>
      <c r="D16" s="9"/>
      <c r="E16" cm="1">
        <f t="array" ref="E16">_xlfn.SWITCH(B16, "Critical", 5, "High", 4, "Medium", 3, "Low", 2, "Future", 1)</f>
        <v>4</v>
      </c>
      <c r="F16" t="e" cm="1">
        <f t="array" ref="F16">_xlfn.SWITCH(C16, "Core Functionality", 5, "Configurable", 4, "Custom", 3, "Not Available", 0, "Either/Or", 0)</f>
        <v>#N/A</v>
      </c>
      <c r="G16" t="e">
        <f>E16*F16</f>
        <v>#N/A</v>
      </c>
    </row>
    <row r="17" spans="1:7" x14ac:dyDescent="0.25">
      <c r="C17" s="9"/>
      <c r="D17" s="9"/>
    </row>
    <row r="18" spans="1:7" s="4" customFormat="1" ht="18" thickBot="1" x14ac:dyDescent="0.35">
      <c r="A18" s="3" t="s">
        <v>53</v>
      </c>
      <c r="B18" s="3"/>
      <c r="C18" s="11"/>
      <c r="D18" s="11"/>
    </row>
    <row r="19" spans="1:7" ht="44.1" customHeight="1" thickTop="1" x14ac:dyDescent="0.25">
      <c r="A19" s="2" t="s">
        <v>1004</v>
      </c>
      <c r="B19" t="s">
        <v>20</v>
      </c>
      <c r="C19" s="9"/>
      <c r="D19" s="9"/>
      <c r="E19" cm="1">
        <f t="array" ref="E19">_xlfn.SWITCH(B19, "Critical", 5, "High", 4, "Medium", 3, "Low", 2, "Future", 1)</f>
        <v>4</v>
      </c>
      <c r="F19" t="e" cm="1">
        <f t="array" ref="F19">_xlfn.SWITCH(C19, "Core Functionality", 5, "Configurable", 4, "Custom", 3, "Not Available", 0, "Either/Or", 0)</f>
        <v>#N/A</v>
      </c>
      <c r="G19" t="e">
        <f>E19*F19</f>
        <v>#N/A</v>
      </c>
    </row>
    <row r="20" spans="1:7" x14ac:dyDescent="0.25">
      <c r="A20" s="2" t="s">
        <v>1005</v>
      </c>
      <c r="B20" t="s">
        <v>48</v>
      </c>
      <c r="C20" s="9"/>
      <c r="D20" s="9"/>
      <c r="E20" cm="1">
        <f t="array" ref="E20">_xlfn.SWITCH(B20, "Critical", 5, "High", 4, "Medium", 3, "Low", 2, "Future", 1)</f>
        <v>2</v>
      </c>
      <c r="F20" t="e" cm="1">
        <f t="array" ref="F20">_xlfn.SWITCH(C20, "Core Functionality", 5, "Configurable", 4, "Custom", 3, "Not Available", 0, "Either/Or", 0)</f>
        <v>#N/A</v>
      </c>
      <c r="G20" t="e">
        <f>E20*F20</f>
        <v>#N/A</v>
      </c>
    </row>
    <row r="21" spans="1:7" x14ac:dyDescent="0.25">
      <c r="C21" s="9"/>
      <c r="D21" s="9"/>
    </row>
    <row r="22" spans="1:7" s="4" customFormat="1" ht="18" thickBot="1" x14ac:dyDescent="0.35">
      <c r="A22" s="3" t="s">
        <v>1006</v>
      </c>
      <c r="B22" s="3"/>
      <c r="C22" s="11"/>
      <c r="D22" s="11"/>
    </row>
    <row r="23" spans="1:7" ht="15.75" thickTop="1" x14ac:dyDescent="0.25">
      <c r="A23" s="2" t="s">
        <v>1007</v>
      </c>
      <c r="B23" t="s">
        <v>20</v>
      </c>
      <c r="C23" s="9"/>
      <c r="D23" s="9"/>
      <c r="E23" cm="1">
        <f t="array" ref="E23">_xlfn.SWITCH(B23, "Critical", 5, "High", 4, "Medium", 3, "Low", 2, "Future", 1)</f>
        <v>4</v>
      </c>
      <c r="F23" t="e" cm="1">
        <f t="array" ref="F23">_xlfn.SWITCH(C23, "Core Functionality", 5, "Configurable", 4, "Custom", 3, "Not Available", 0, "Either/Or", 0)</f>
        <v>#N/A</v>
      </c>
      <c r="G23" t="e">
        <f>E23*F23</f>
        <v>#N/A</v>
      </c>
    </row>
    <row r="24" spans="1:7" x14ac:dyDescent="0.25">
      <c r="A24" s="2" t="s">
        <v>1008</v>
      </c>
      <c r="B24" t="s">
        <v>51</v>
      </c>
      <c r="C24" s="9"/>
      <c r="D24" s="9"/>
      <c r="E24" cm="1">
        <f t="array" ref="E24">_xlfn.SWITCH(B24, "Critical", 5, "High", 4, "Medium", 3, "Low", 2, "Future", 1)</f>
        <v>5</v>
      </c>
      <c r="F24" t="e" cm="1">
        <f t="array" ref="F24">_xlfn.SWITCH(C24, "Core Functionality", 5, "Configurable", 4, "Custom", 3, "Not Available", 0, "Either/Or", 0)</f>
        <v>#N/A</v>
      </c>
      <c r="G24" t="e">
        <f>E24*F24</f>
        <v>#N/A</v>
      </c>
    </row>
    <row r="25" spans="1:7" x14ac:dyDescent="0.25">
      <c r="C25" s="9"/>
      <c r="D25" s="9"/>
    </row>
    <row r="26" spans="1:7" s="4" customFormat="1" ht="18" thickBot="1" x14ac:dyDescent="0.35">
      <c r="A26" s="3" t="s">
        <v>1009</v>
      </c>
      <c r="B26" s="3"/>
      <c r="C26" s="11"/>
      <c r="D26" s="11"/>
    </row>
    <row r="27" spans="1:7" ht="15.75" thickTop="1" x14ac:dyDescent="0.25">
      <c r="A27" s="2" t="s">
        <v>1010</v>
      </c>
      <c r="B27" t="s">
        <v>20</v>
      </c>
      <c r="C27" s="9"/>
      <c r="D27" s="9"/>
      <c r="E27" cm="1">
        <f t="array" ref="E27">_xlfn.SWITCH(B27, "Critical", 5, "High", 4, "Medium", 3, "Low", 2, "Future", 1)</f>
        <v>4</v>
      </c>
      <c r="F27" t="e" cm="1">
        <f t="array" ref="F27">_xlfn.SWITCH(C27, "Core Functionality", 5, "Configurable", 4, "Custom", 3, "Not Available", 0, "Either/Or", 0)</f>
        <v>#N/A</v>
      </c>
      <c r="G27" t="e">
        <f>E27*F27</f>
        <v>#N/A</v>
      </c>
    </row>
    <row r="28" spans="1:7" x14ac:dyDescent="0.25">
      <c r="A28" s="2" t="s">
        <v>1011</v>
      </c>
      <c r="B28" t="s">
        <v>20</v>
      </c>
      <c r="C28" s="9"/>
      <c r="D28" s="9"/>
      <c r="E28" cm="1">
        <f t="array" ref="E28">_xlfn.SWITCH(B28, "Critical", 5, "High", 4, "Medium", 3, "Low", 2, "Future", 1)</f>
        <v>4</v>
      </c>
      <c r="F28" t="e" cm="1">
        <f t="array" ref="F28">_xlfn.SWITCH(C28, "Core Functionality", 5, "Configurable", 4, "Custom", 3, "Not Available", 0, "Either/Or", 0)</f>
        <v>#N/A</v>
      </c>
      <c r="G28" t="e">
        <f>E28*F28</f>
        <v>#N/A</v>
      </c>
    </row>
    <row r="29" spans="1:7" x14ac:dyDescent="0.25">
      <c r="C29" s="9"/>
      <c r="D29" s="9"/>
    </row>
    <row r="30" spans="1:7" s="4" customFormat="1" ht="18" thickBot="1" x14ac:dyDescent="0.35">
      <c r="A30" s="3" t="s">
        <v>1012</v>
      </c>
      <c r="B30" s="3"/>
      <c r="C30" s="11"/>
      <c r="D30" s="11"/>
    </row>
    <row r="31" spans="1:7" ht="15.75" thickTop="1" x14ac:dyDescent="0.25">
      <c r="A31" s="2" t="s">
        <v>1013</v>
      </c>
      <c r="B31" t="s">
        <v>20</v>
      </c>
      <c r="C31" s="9"/>
      <c r="D31" s="9"/>
      <c r="E31" cm="1">
        <f t="array" ref="E31">_xlfn.SWITCH(B31, "Critical", 5, "High", 4, "Medium", 3, "Low", 2, "Future", 1)</f>
        <v>4</v>
      </c>
      <c r="F31" t="e" cm="1">
        <f t="array" ref="F31">_xlfn.SWITCH(C31, "Core Functionality", 5, "Configurable", 4, "Custom", 3, "Not Available", 0, "Either/Or", 0)</f>
        <v>#N/A</v>
      </c>
      <c r="G31" t="e">
        <f>E31*F31</f>
        <v>#N/A</v>
      </c>
    </row>
    <row r="32" spans="1:7" x14ac:dyDescent="0.25">
      <c r="A32" s="2" t="s">
        <v>1014</v>
      </c>
      <c r="B32" t="s">
        <v>20</v>
      </c>
      <c r="C32" s="9"/>
      <c r="D32" s="9"/>
      <c r="E32" cm="1">
        <f t="array" ref="E32">_xlfn.SWITCH(B32, "Critical", 5, "High", 4, "Medium", 3, "Low", 2, "Future", 1)</f>
        <v>4</v>
      </c>
      <c r="F32" t="e" cm="1">
        <f t="array" ref="F32">_xlfn.SWITCH(C32, "Core Functionality", 5, "Configurable", 4, "Custom", 3, "Not Available", 0, "Either/Or", 0)</f>
        <v>#N/A</v>
      </c>
      <c r="G32" t="e">
        <f>E32*F32</f>
        <v>#N/A</v>
      </c>
    </row>
    <row r="33" spans="1:7" x14ac:dyDescent="0.25">
      <c r="A33" s="2" t="s">
        <v>1015</v>
      </c>
      <c r="B33" t="s">
        <v>20</v>
      </c>
      <c r="C33" s="9"/>
      <c r="D33" s="9"/>
      <c r="E33" cm="1">
        <f t="array" ref="E33">_xlfn.SWITCH(B33, "Critical", 5, "High", 4, "Medium", 3, "Low", 2, "Future", 1)</f>
        <v>4</v>
      </c>
      <c r="F33" t="e" cm="1">
        <f t="array" ref="F33">_xlfn.SWITCH(C33, "Core Functionality", 5, "Configurable", 4, "Custom", 3, "Not Available", 0, "Either/Or", 0)</f>
        <v>#N/A</v>
      </c>
      <c r="G33" t="e">
        <f>E33*F33</f>
        <v>#N/A</v>
      </c>
    </row>
    <row r="34" spans="1:7" x14ac:dyDescent="0.25">
      <c r="C34" s="9"/>
      <c r="D34" s="9"/>
    </row>
    <row r="35" spans="1:7" s="4" customFormat="1" ht="18" thickBot="1" x14ac:dyDescent="0.35">
      <c r="A35" s="3" t="s">
        <v>1016</v>
      </c>
      <c r="B35" s="3"/>
      <c r="C35" s="11"/>
      <c r="D35" s="11"/>
    </row>
    <row r="36" spans="1:7" ht="15.75" thickTop="1" x14ac:dyDescent="0.25">
      <c r="A36" s="2" t="s">
        <v>1017</v>
      </c>
      <c r="B36" t="s">
        <v>20</v>
      </c>
      <c r="C36" s="9"/>
      <c r="D36" s="9"/>
      <c r="E36" cm="1">
        <f t="array" ref="E36">_xlfn.SWITCH(B36, "Critical", 5, "High", 4, "Medium", 3, "Low", 2, "Future", 1)</f>
        <v>4</v>
      </c>
      <c r="F36" t="e" cm="1">
        <f t="array" ref="F36">_xlfn.SWITCH(C36, "Core Functionality", 5, "Configurable", 4, "Custom", 3, "Not Available", 0, "Either/Or", 0)</f>
        <v>#N/A</v>
      </c>
      <c r="G36" t="e">
        <f>E36*F36</f>
        <v>#N/A</v>
      </c>
    </row>
    <row r="37" spans="1:7" x14ac:dyDescent="0.25">
      <c r="A37"/>
      <c r="B37"/>
      <c r="C37" s="9"/>
      <c r="D37" s="9"/>
    </row>
    <row r="38" spans="1:7" s="4" customFormat="1" ht="18" thickBot="1" x14ac:dyDescent="0.35">
      <c r="A38" s="3" t="s">
        <v>1018</v>
      </c>
      <c r="B38" s="3"/>
      <c r="C38" s="11"/>
      <c r="D38" s="11"/>
    </row>
    <row r="39" spans="1:7" ht="15.75" thickTop="1" x14ac:dyDescent="0.25">
      <c r="A39" s="2" t="s">
        <v>1019</v>
      </c>
      <c r="B39" t="s">
        <v>20</v>
      </c>
      <c r="C39" s="9"/>
      <c r="D39" s="9"/>
      <c r="E39" cm="1">
        <f t="array" ref="E39">_xlfn.SWITCH(B39, "Critical", 5, "High", 4, "Medium", 3, "Low", 2, "Future", 1)</f>
        <v>4</v>
      </c>
      <c r="F39" t="e" cm="1">
        <f t="array" ref="F39">_xlfn.SWITCH(C39, "Core Functionality", 5, "Configurable", 4, "Custom", 3, "Not Available", 0, "Either/Or", 0)</f>
        <v>#N/A</v>
      </c>
      <c r="G39" t="e">
        <f>E39*F39</f>
        <v>#N/A</v>
      </c>
    </row>
    <row r="40" spans="1:7" x14ac:dyDescent="0.25">
      <c r="A40" s="2" t="s">
        <v>1020</v>
      </c>
      <c r="B40" t="s">
        <v>20</v>
      </c>
      <c r="C40" s="9"/>
      <c r="D40" s="9"/>
      <c r="E40" cm="1">
        <f t="array" ref="E40">_xlfn.SWITCH(B40, "Critical", 5, "High", 4, "Medium", 3, "Low", 2, "Future", 1)</f>
        <v>4</v>
      </c>
      <c r="F40" t="e" cm="1">
        <f t="array" ref="F40">_xlfn.SWITCH(C40, "Core Functionality", 5, "Configurable", 4, "Custom", 3, "Not Available", 0, "Either/Or", 0)</f>
        <v>#N/A</v>
      </c>
      <c r="G40" t="e">
        <f>E40*F40</f>
        <v>#N/A</v>
      </c>
    </row>
    <row r="41" spans="1:7" x14ac:dyDescent="0.25">
      <c r="A41" s="2" t="s">
        <v>1021</v>
      </c>
      <c r="B41" t="s">
        <v>20</v>
      </c>
      <c r="C41" s="9"/>
      <c r="D41" s="9"/>
      <c r="E41" cm="1">
        <f t="array" ref="E41">_xlfn.SWITCH(B41, "Critical", 5, "High", 4, "Medium", 3, "Low", 2, "Future", 1)</f>
        <v>4</v>
      </c>
      <c r="F41" t="e" cm="1">
        <f t="array" ref="F41">_xlfn.SWITCH(C41, "Core Functionality", 5, "Configurable", 4, "Custom", 3, "Not Available", 0, "Either/Or", 0)</f>
        <v>#N/A</v>
      </c>
      <c r="G41" t="e">
        <f>E41*F41</f>
        <v>#N/A</v>
      </c>
    </row>
    <row r="42" spans="1:7" x14ac:dyDescent="0.25">
      <c r="A42" s="2" t="s">
        <v>1022</v>
      </c>
      <c r="B42" t="s">
        <v>51</v>
      </c>
      <c r="C42" s="9"/>
      <c r="D42" s="9"/>
      <c r="E42" cm="1">
        <f t="array" ref="E42">_xlfn.SWITCH(B42, "Critical", 5, "High", 4, "Medium", 3, "Low", 2, "Future", 1)</f>
        <v>5</v>
      </c>
      <c r="F42" t="e" cm="1">
        <f t="array" ref="F42">_xlfn.SWITCH(C42, "Core Functionality", 5, "Configurable", 4, "Custom", 3, "Not Available", 0, "Either/Or", 0)</f>
        <v>#N/A</v>
      </c>
      <c r="G42" t="e">
        <f>E42*F42</f>
        <v>#N/A</v>
      </c>
    </row>
    <row r="43" spans="1:7" ht="30" x14ac:dyDescent="0.25">
      <c r="A43" s="2" t="s">
        <v>1023</v>
      </c>
      <c r="B43" t="s">
        <v>20</v>
      </c>
      <c r="C43" s="9"/>
      <c r="D43" s="9"/>
      <c r="E43" cm="1">
        <f t="array" ref="E43">_xlfn.SWITCH(B43, "Critical", 5, "High", 4, "Medium", 3, "Low", 2, "Future", 1)</f>
        <v>4</v>
      </c>
      <c r="F43" t="e" cm="1">
        <f t="array" ref="F43">_xlfn.SWITCH(C43, "Core Functionality", 5, "Configurable", 4, "Custom", 3, "Not Available", 0, "Either/Or", 0)</f>
        <v>#N/A</v>
      </c>
      <c r="G43" t="e">
        <f>E43*F43</f>
        <v>#N/A</v>
      </c>
    </row>
  </sheetData>
  <sheetProtection algorithmName="SHA-512" hashValue="MSnKILXK7oXKgjs3fEsF6wTaS4A1VGRsTXMJgTUJhafIhUs2mEAWeN4iWObpchTSvtL6wUi3kkHz8HNaoLvdIQ==" saltValue="bQi9wxWrV3S3AfiKNjrp9g==" spinCount="100000" sheet="1" formatCells="0" formatColumns="0" formatRows="0" insertColumns="0" insertRows="0" insertHyperlinks="0" deleteColumns="0" deleteRows="0" sort="0" autoFilter="0" pivotTables="0"/>
  <dataValidations count="2">
    <dataValidation type="list" allowBlank="1" showInputMessage="1" showErrorMessage="1" sqref="B39:B43 B7 B10 B13 B16 B19:B20 B23:B24 B27:B28 B31:B33 B36 B4" xr:uid="{63EBDCB5-484E-40DF-9CE7-18AAFA7596DB}">
      <formula1>Priority</formula1>
    </dataValidation>
    <dataValidation type="list" allowBlank="1" showInputMessage="1" showErrorMessage="1" sqref="C36 C3:C4 C7 C10 C13 C16 C19:C20 C23:C24 C27:C28 C31:C33 C39:C43" xr:uid="{763A12A6-E80A-4183-B37D-A44E6D0C62E0}">
      <formula1>Response</formula1>
    </dataValidation>
  </dataValidations>
  <pageMargins left="0.7" right="0.7" top="0.75" bottom="0.75" header="0.3" footer="0.3"/>
  <pageSetup scale="88" fitToHeight="0" orientation="portrait" r:id="rId1"/>
  <rowBreaks count="1" manualBreakCount="1">
    <brk id="34" max="16383"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22F03-4400-439E-9880-4038E42FBE80}">
  <sheetPr>
    <tabColor theme="8"/>
    <pageSetUpPr fitToPage="1"/>
  </sheetPr>
  <dimension ref="A1:G115"/>
  <sheetViews>
    <sheetView zoomScaleNormal="100" workbookViewId="0"/>
  </sheetViews>
  <sheetFormatPr defaultRowHeight="15" x14ac:dyDescent="0.25"/>
  <cols>
    <col min="1" max="1" width="60.5703125" style="2" customWidth="1"/>
    <col min="2" max="3" width="12.7109375" customWidth="1"/>
    <col min="4" max="4" width="40.7109375" customWidth="1"/>
    <col min="5" max="7" width="0" hidden="1" customWidth="1"/>
  </cols>
  <sheetData>
    <row r="1" spans="1:7" s="1" customFormat="1" ht="20.25" thickBot="1" x14ac:dyDescent="0.35">
      <c r="A1" s="5" t="s">
        <v>1024</v>
      </c>
      <c r="B1" s="5" t="s">
        <v>15</v>
      </c>
      <c r="C1" s="1" t="s">
        <v>16</v>
      </c>
      <c r="D1" s="1" t="s">
        <v>17</v>
      </c>
      <c r="G1" s="1" t="e">
        <f>SUM(G3:G115)</f>
        <v>#N/A</v>
      </c>
    </row>
    <row r="2" spans="1:7" s="4" customFormat="1" ht="18.75" thickTop="1" thickBot="1" x14ac:dyDescent="0.35">
      <c r="A2" s="3" t="s">
        <v>1025</v>
      </c>
    </row>
    <row r="3" spans="1:7" s="2" customFormat="1" ht="15.75" thickTop="1" x14ac:dyDescent="0.25">
      <c r="A3" s="2" t="s">
        <v>1026</v>
      </c>
      <c r="B3" t="s">
        <v>20</v>
      </c>
      <c r="C3" s="9"/>
      <c r="D3" s="12"/>
      <c r="E3" cm="1">
        <f t="array" ref="E3">_xlfn.SWITCH(B3, "Critical", 5, "High", 4, "Medium", 3, "Low", 2, "Future", 1)</f>
        <v>4</v>
      </c>
      <c r="F3" t="e" cm="1">
        <f t="array" ref="F3">_xlfn.SWITCH(C3, "Core Functionality", 5, "Configurable", 4, "Custom", 3, "Not Available", 0, "Either/Or", 0)</f>
        <v>#N/A</v>
      </c>
      <c r="G3" t="e">
        <f>E3*F3</f>
        <v>#N/A</v>
      </c>
    </row>
    <row r="4" spans="1:7" s="2" customFormat="1" x14ac:dyDescent="0.25">
      <c r="A4" s="2" t="s">
        <v>1027</v>
      </c>
      <c r="B4" t="s">
        <v>20</v>
      </c>
      <c r="C4" s="9"/>
      <c r="D4" s="12"/>
      <c r="E4" cm="1">
        <f t="array" ref="E4">_xlfn.SWITCH(B4, "Critical", 5, "High", 4, "Medium", 3, "Low", 2, "Future", 1)</f>
        <v>4</v>
      </c>
      <c r="F4" t="e" cm="1">
        <f t="array" ref="F4">_xlfn.SWITCH(C4, "Core Functionality", 5, "Configurable", 4, "Custom", 3, "Not Available", 0, "Either/Or", 0)</f>
        <v>#N/A</v>
      </c>
      <c r="G4" t="e">
        <f>E4*F4</f>
        <v>#N/A</v>
      </c>
    </row>
    <row r="5" spans="1:7" x14ac:dyDescent="0.25">
      <c r="A5" s="2" t="s">
        <v>1028</v>
      </c>
      <c r="B5" t="s">
        <v>20</v>
      </c>
      <c r="C5" s="9"/>
      <c r="D5" s="9"/>
      <c r="E5" cm="1">
        <f t="array" ref="E5">_xlfn.SWITCH(B5, "Critical", 5, "High", 4, "Medium", 3, "Low", 2, "Future", 1)</f>
        <v>4</v>
      </c>
      <c r="F5" t="e" cm="1">
        <f t="array" ref="F5">_xlfn.SWITCH(C5, "Core Functionality", 5, "Configurable", 4, "Custom", 3, "Not Available", 0, "Either/Or", 0)</f>
        <v>#N/A</v>
      </c>
      <c r="G5" t="e">
        <f>E5*F5</f>
        <v>#N/A</v>
      </c>
    </row>
    <row r="6" spans="1:7" ht="30" x14ac:dyDescent="0.25">
      <c r="A6" s="2" t="s">
        <v>1029</v>
      </c>
      <c r="B6" t="s">
        <v>20</v>
      </c>
      <c r="C6" s="9"/>
      <c r="D6" s="9"/>
      <c r="E6" cm="1">
        <f t="array" ref="E6">_xlfn.SWITCH(B6, "Critical", 5, "High", 4, "Medium", 3, "Low", 2, "Future", 1)</f>
        <v>4</v>
      </c>
      <c r="F6" t="e" cm="1">
        <f t="array" ref="F6">_xlfn.SWITCH(C6, "Core Functionality", 5, "Configurable", 4, "Custom", 3, "Not Available", 0, "Either/Or", 0)</f>
        <v>#N/A</v>
      </c>
      <c r="G6" t="e">
        <f>E6*F6</f>
        <v>#N/A</v>
      </c>
    </row>
    <row r="7" spans="1:7" x14ac:dyDescent="0.25">
      <c r="C7" s="9"/>
      <c r="D7" s="9"/>
    </row>
    <row r="8" spans="1:7" s="4" customFormat="1" ht="18" thickBot="1" x14ac:dyDescent="0.35">
      <c r="A8" s="3" t="s">
        <v>1030</v>
      </c>
      <c r="C8" s="11"/>
      <c r="D8" s="11"/>
    </row>
    <row r="9" spans="1:7" ht="15.75" thickTop="1" x14ac:dyDescent="0.25">
      <c r="A9" s="2" t="s">
        <v>1031</v>
      </c>
      <c r="B9" t="s">
        <v>20</v>
      </c>
      <c r="C9" s="9"/>
      <c r="D9" s="9"/>
      <c r="E9" cm="1">
        <f t="array" ref="E9">_xlfn.SWITCH(B9, "Critical", 5, "High", 4, "Medium", 3, "Low", 2, "Future", 1)</f>
        <v>4</v>
      </c>
      <c r="F9" t="e" cm="1">
        <f t="array" ref="F9">_xlfn.SWITCH(C9, "Core Functionality", 5, "Configurable", 4, "Custom", 3, "Not Available", 0, "Either/Or", 0)</f>
        <v>#N/A</v>
      </c>
      <c r="G9" t="e">
        <f>E9*F9</f>
        <v>#N/A</v>
      </c>
    </row>
    <row r="10" spans="1:7" x14ac:dyDescent="0.25">
      <c r="A10" s="2" t="s">
        <v>1032</v>
      </c>
      <c r="B10" t="s">
        <v>20</v>
      </c>
      <c r="C10" s="9"/>
      <c r="D10" s="9"/>
      <c r="E10" cm="1">
        <f t="array" ref="E10">_xlfn.SWITCH(B10, "Critical", 5, "High", 4, "Medium", 3, "Low", 2, "Future", 1)</f>
        <v>4</v>
      </c>
      <c r="F10" t="e" cm="1">
        <f t="array" ref="F10">_xlfn.SWITCH(C10, "Core Functionality", 5, "Configurable", 4, "Custom", 3, "Not Available", 0, "Either/Or", 0)</f>
        <v>#N/A</v>
      </c>
      <c r="G10" t="e">
        <f>E10*F10</f>
        <v>#N/A</v>
      </c>
    </row>
    <row r="11" spans="1:7" x14ac:dyDescent="0.25">
      <c r="A11" s="2" t="s">
        <v>1033</v>
      </c>
      <c r="B11" t="s">
        <v>20</v>
      </c>
      <c r="C11" s="9"/>
      <c r="D11" s="9"/>
      <c r="E11" cm="1">
        <f t="array" ref="E11">_xlfn.SWITCH(B11, "Critical", 5, "High", 4, "Medium", 3, "Low", 2, "Future", 1)</f>
        <v>4</v>
      </c>
      <c r="F11" t="e" cm="1">
        <f t="array" ref="F11">_xlfn.SWITCH(C11, "Core Functionality", 5, "Configurable", 4, "Custom", 3, "Not Available", 0, "Either/Or", 0)</f>
        <v>#N/A</v>
      </c>
      <c r="G11" t="e">
        <f>E11*F11</f>
        <v>#N/A</v>
      </c>
    </row>
    <row r="12" spans="1:7" x14ac:dyDescent="0.25">
      <c r="A12" s="2" t="s">
        <v>1034</v>
      </c>
      <c r="B12" t="s">
        <v>20</v>
      </c>
      <c r="C12" s="9"/>
      <c r="D12" s="9"/>
      <c r="E12" cm="1">
        <f t="array" ref="E12">_xlfn.SWITCH(B12, "Critical", 5, "High", 4, "Medium", 3, "Low", 2, "Future", 1)</f>
        <v>4</v>
      </c>
      <c r="F12" t="e" cm="1">
        <f t="array" ref="F12">_xlfn.SWITCH(C12, "Core Functionality", 5, "Configurable", 4, "Custom", 3, "Not Available", 0, "Either/Or", 0)</f>
        <v>#N/A</v>
      </c>
      <c r="G12" t="e">
        <f>E12*F12</f>
        <v>#N/A</v>
      </c>
    </row>
    <row r="13" spans="1:7" x14ac:dyDescent="0.25">
      <c r="A13" s="2" t="s">
        <v>1035</v>
      </c>
      <c r="B13" t="s">
        <v>20</v>
      </c>
      <c r="C13" s="9"/>
      <c r="D13" s="9"/>
      <c r="E13" cm="1">
        <f t="array" ref="E13">_xlfn.SWITCH(B13, "Critical", 5, "High", 4, "Medium", 3, "Low", 2, "Future", 1)</f>
        <v>4</v>
      </c>
      <c r="F13" t="e" cm="1">
        <f t="array" ref="F13">_xlfn.SWITCH(C13, "Core Functionality", 5, "Configurable", 4, "Custom", 3, "Not Available", 0, "Either/Or", 0)</f>
        <v>#N/A</v>
      </c>
      <c r="G13" t="e">
        <f>E13*F13</f>
        <v>#N/A</v>
      </c>
    </row>
    <row r="14" spans="1:7" x14ac:dyDescent="0.25">
      <c r="C14" s="9"/>
      <c r="D14" s="9"/>
    </row>
    <row r="15" spans="1:7" s="4" customFormat="1" ht="18" thickBot="1" x14ac:dyDescent="0.35">
      <c r="A15" s="3" t="s">
        <v>1036</v>
      </c>
      <c r="C15" s="11"/>
      <c r="D15" s="11"/>
    </row>
    <row r="16" spans="1:7" ht="15.75" thickTop="1" x14ac:dyDescent="0.25">
      <c r="A16" s="2" t="s">
        <v>1037</v>
      </c>
      <c r="B16" t="s">
        <v>20</v>
      </c>
      <c r="C16" s="9"/>
      <c r="D16" s="9"/>
      <c r="E16" cm="1">
        <f t="array" ref="E16">_xlfn.SWITCH(B16, "Critical", 5, "High", 4, "Medium", 3, "Low", 2, "Future", 1)</f>
        <v>4</v>
      </c>
      <c r="F16" t="e" cm="1">
        <f t="array" ref="F16">_xlfn.SWITCH(C16, "Core Functionality", 5, "Configurable", 4, "Custom", 3, "Not Available", 0, "Either/Or", 0)</f>
        <v>#N/A</v>
      </c>
      <c r="G16" t="e">
        <f>E16*F16</f>
        <v>#N/A</v>
      </c>
    </row>
    <row r="17" spans="1:7" ht="30" x14ac:dyDescent="0.25">
      <c r="A17" s="2" t="s">
        <v>1038</v>
      </c>
      <c r="B17" t="s">
        <v>20</v>
      </c>
      <c r="C17" s="9"/>
      <c r="D17" s="9"/>
      <c r="E17" cm="1">
        <f t="array" ref="E17">_xlfn.SWITCH(B17, "Critical", 5, "High", 4, "Medium", 3, "Low", 2, "Future", 1)</f>
        <v>4</v>
      </c>
      <c r="F17" t="e" cm="1">
        <f t="array" ref="F17">_xlfn.SWITCH(C17, "Core Functionality", 5, "Configurable", 4, "Custom", 3, "Not Available", 0, "Either/Or", 0)</f>
        <v>#N/A</v>
      </c>
      <c r="G17" t="e">
        <f>E17*F17</f>
        <v>#N/A</v>
      </c>
    </row>
    <row r="18" spans="1:7" x14ac:dyDescent="0.25">
      <c r="A18" s="2" t="s">
        <v>1039</v>
      </c>
      <c r="B18" t="s">
        <v>20</v>
      </c>
      <c r="C18" s="9"/>
      <c r="D18" s="9"/>
      <c r="E18" cm="1">
        <f t="array" ref="E18">_xlfn.SWITCH(B18, "Critical", 5, "High", 4, "Medium", 3, "Low", 2, "Future", 1)</f>
        <v>4</v>
      </c>
      <c r="F18" t="e" cm="1">
        <f t="array" ref="F18">_xlfn.SWITCH(C18, "Core Functionality", 5, "Configurable", 4, "Custom", 3, "Not Available", 0, "Either/Or", 0)</f>
        <v>#N/A</v>
      </c>
      <c r="G18" t="e">
        <f>E18*F18</f>
        <v>#N/A</v>
      </c>
    </row>
    <row r="19" spans="1:7" ht="30" x14ac:dyDescent="0.25">
      <c r="A19" s="2" t="s">
        <v>1040</v>
      </c>
      <c r="B19" t="s">
        <v>20</v>
      </c>
      <c r="C19" s="9"/>
      <c r="D19" s="9"/>
      <c r="E19" cm="1">
        <f t="array" ref="E19">_xlfn.SWITCH(B19, "Critical", 5, "High", 4, "Medium", 3, "Low", 2, "Future", 1)</f>
        <v>4</v>
      </c>
      <c r="F19" t="e" cm="1">
        <f t="array" ref="F19">_xlfn.SWITCH(C19, "Core Functionality", 5, "Configurable", 4, "Custom", 3, "Not Available", 0, "Either/Or", 0)</f>
        <v>#N/A</v>
      </c>
      <c r="G19" t="e">
        <f>E19*F19</f>
        <v>#N/A</v>
      </c>
    </row>
    <row r="20" spans="1:7" x14ac:dyDescent="0.25">
      <c r="A20" s="2" t="s">
        <v>1041</v>
      </c>
      <c r="C20" s="9"/>
      <c r="D20" s="9"/>
    </row>
    <row r="21" spans="1:7" x14ac:dyDescent="0.25">
      <c r="C21" s="9"/>
      <c r="D21" s="9"/>
    </row>
    <row r="22" spans="1:7" s="4" customFormat="1" ht="18" thickBot="1" x14ac:dyDescent="0.35">
      <c r="A22" s="3" t="s">
        <v>1042</v>
      </c>
      <c r="C22" s="11"/>
      <c r="D22" s="11"/>
    </row>
    <row r="23" spans="1:7" ht="30.75" thickTop="1" x14ac:dyDescent="0.25">
      <c r="A23" s="2" t="s">
        <v>1043</v>
      </c>
      <c r="B23" t="s">
        <v>20</v>
      </c>
      <c r="C23" s="9"/>
      <c r="D23" s="9"/>
      <c r="E23" cm="1">
        <f t="array" ref="E23">_xlfn.SWITCH(B23, "Critical", 5, "High", 4, "Medium", 3, "Low", 2, "Future", 1)</f>
        <v>4</v>
      </c>
      <c r="F23" t="e" cm="1">
        <f t="array" ref="F23">_xlfn.SWITCH(C23, "Core Functionality", 5, "Configurable", 4, "Custom", 3, "Not Available", 0, "Either/Or", 0)</f>
        <v>#N/A</v>
      </c>
      <c r="G23" t="e">
        <f>E23*F23</f>
        <v>#N/A</v>
      </c>
    </row>
    <row r="24" spans="1:7" x14ac:dyDescent="0.25">
      <c r="C24" s="9"/>
      <c r="D24" s="9"/>
    </row>
    <row r="25" spans="1:7" s="4" customFormat="1" ht="18" thickBot="1" x14ac:dyDescent="0.35">
      <c r="A25" s="7" t="s">
        <v>1044</v>
      </c>
      <c r="C25" s="11"/>
      <c r="D25" s="11"/>
    </row>
    <row r="26" spans="1:7" ht="15.75" thickTop="1" x14ac:dyDescent="0.25">
      <c r="A26" s="2" t="s">
        <v>1045</v>
      </c>
      <c r="B26" t="s">
        <v>20</v>
      </c>
      <c r="C26" s="9"/>
      <c r="D26" s="9"/>
      <c r="E26" cm="1">
        <f t="array" ref="E26">_xlfn.SWITCH(B26, "Critical", 5, "High", 4, "Medium", 3, "Low", 2, "Future", 1)</f>
        <v>4</v>
      </c>
      <c r="F26" t="e" cm="1">
        <f t="array" ref="F26">_xlfn.SWITCH(C26, "Core Functionality", 5, "Configurable", 4, "Custom", 3, "Not Available", 0, "Either/Or", 0)</f>
        <v>#N/A</v>
      </c>
      <c r="G26" t="e">
        <f>E26*F26</f>
        <v>#N/A</v>
      </c>
    </row>
    <row r="27" spans="1:7" x14ac:dyDescent="0.25">
      <c r="A27" s="2" t="s">
        <v>1046</v>
      </c>
      <c r="B27" t="s">
        <v>20</v>
      </c>
      <c r="C27" s="9"/>
      <c r="D27" s="9"/>
      <c r="E27" cm="1">
        <f t="array" ref="E27">_xlfn.SWITCH(B27, "Critical", 5, "High", 4, "Medium", 3, "Low", 2, "Future", 1)</f>
        <v>4</v>
      </c>
      <c r="F27" t="e" cm="1">
        <f t="array" ref="F27">_xlfn.SWITCH(C27, "Core Functionality", 5, "Configurable", 4, "Custom", 3, "Not Available", 0, "Either/Or", 0)</f>
        <v>#N/A</v>
      </c>
      <c r="G27" t="e">
        <f>E27*F27</f>
        <v>#N/A</v>
      </c>
    </row>
    <row r="28" spans="1:7" x14ac:dyDescent="0.25">
      <c r="A28" s="2" t="s">
        <v>1047</v>
      </c>
      <c r="B28" t="s">
        <v>20</v>
      </c>
      <c r="C28" s="9"/>
      <c r="D28" s="9"/>
      <c r="E28" cm="1">
        <f t="array" ref="E28">_xlfn.SWITCH(B28, "Critical", 5, "High", 4, "Medium", 3, "Low", 2, "Future", 1)</f>
        <v>4</v>
      </c>
      <c r="F28" t="e" cm="1">
        <f t="array" ref="F28">_xlfn.SWITCH(C28, "Core Functionality", 5, "Configurable", 4, "Custom", 3, "Not Available", 0, "Either/Or", 0)</f>
        <v>#N/A</v>
      </c>
      <c r="G28" t="e">
        <f>E28*F28</f>
        <v>#N/A</v>
      </c>
    </row>
    <row r="29" spans="1:7" ht="30" x14ac:dyDescent="0.25">
      <c r="A29" s="2" t="s">
        <v>1048</v>
      </c>
      <c r="B29" t="s">
        <v>20</v>
      </c>
      <c r="C29" s="9"/>
      <c r="D29" s="9"/>
      <c r="E29" cm="1">
        <f t="array" ref="E29">_xlfn.SWITCH(B29, "Critical", 5, "High", 4, "Medium", 3, "Low", 2, "Future", 1)</f>
        <v>4</v>
      </c>
      <c r="F29" t="e" cm="1">
        <f t="array" ref="F29">_xlfn.SWITCH(C29, "Core Functionality", 5, "Configurable", 4, "Custom", 3, "Not Available", 0, "Either/Or", 0)</f>
        <v>#N/A</v>
      </c>
      <c r="G29" t="e">
        <f>E29*F29</f>
        <v>#N/A</v>
      </c>
    </row>
    <row r="30" spans="1:7" x14ac:dyDescent="0.25">
      <c r="C30" s="9"/>
      <c r="D30" s="9"/>
    </row>
    <row r="31" spans="1:7" s="4" customFormat="1" ht="18" thickBot="1" x14ac:dyDescent="0.35">
      <c r="A31" s="7" t="s">
        <v>1049</v>
      </c>
      <c r="C31" s="11"/>
      <c r="D31" s="11"/>
    </row>
    <row r="32" spans="1:7" ht="15.75" thickTop="1" x14ac:dyDescent="0.25">
      <c r="A32" s="2" t="s">
        <v>1050</v>
      </c>
      <c r="B32" t="s">
        <v>20</v>
      </c>
      <c r="C32" s="9"/>
      <c r="D32" s="9"/>
      <c r="E32" cm="1">
        <f t="array" ref="E32">_xlfn.SWITCH(B32, "Critical", 5, "High", 4, "Medium", 3, "Low", 2, "Future", 1)</f>
        <v>4</v>
      </c>
      <c r="F32" t="e" cm="1">
        <f t="array" ref="F32">_xlfn.SWITCH(C32, "Core Functionality", 5, "Configurable", 4, "Custom", 3, "Not Available", 0, "Either/Or", 0)</f>
        <v>#N/A</v>
      </c>
      <c r="G32" t="e">
        <f t="shared" ref="G32:G37" si="0">E32*F32</f>
        <v>#N/A</v>
      </c>
    </row>
    <row r="33" spans="1:7" x14ac:dyDescent="0.25">
      <c r="A33" s="2" t="s">
        <v>1051</v>
      </c>
      <c r="B33" t="s">
        <v>20</v>
      </c>
      <c r="C33" s="9"/>
      <c r="D33" s="9"/>
      <c r="E33" cm="1">
        <f t="array" ref="E33">_xlfn.SWITCH(B33, "Critical", 5, "High", 4, "Medium", 3, "Low", 2, "Future", 1)</f>
        <v>4</v>
      </c>
      <c r="F33" t="e" cm="1">
        <f t="array" ref="F33">_xlfn.SWITCH(C33, "Core Functionality", 5, "Configurable", 4, "Custom", 3, "Not Available", 0, "Either/Or", 0)</f>
        <v>#N/A</v>
      </c>
      <c r="G33" t="e">
        <f t="shared" si="0"/>
        <v>#N/A</v>
      </c>
    </row>
    <row r="34" spans="1:7" x14ac:dyDescent="0.25">
      <c r="A34" s="2" t="s">
        <v>1052</v>
      </c>
      <c r="B34" t="s">
        <v>20</v>
      </c>
      <c r="C34" s="9"/>
      <c r="D34" s="9"/>
      <c r="E34" cm="1">
        <f t="array" ref="E34">_xlfn.SWITCH(B34, "Critical", 5, "High", 4, "Medium", 3, "Low", 2, "Future", 1)</f>
        <v>4</v>
      </c>
      <c r="F34" t="e" cm="1">
        <f t="array" ref="F34">_xlfn.SWITCH(C34, "Core Functionality", 5, "Configurable", 4, "Custom", 3, "Not Available", 0, "Either/Or", 0)</f>
        <v>#N/A</v>
      </c>
      <c r="G34" t="e">
        <f t="shared" si="0"/>
        <v>#N/A</v>
      </c>
    </row>
    <row r="35" spans="1:7" ht="30" x14ac:dyDescent="0.25">
      <c r="A35" s="2" t="s">
        <v>1053</v>
      </c>
      <c r="B35" t="s">
        <v>20</v>
      </c>
      <c r="C35" s="9"/>
      <c r="D35" s="9"/>
      <c r="E35" cm="1">
        <f t="array" ref="E35">_xlfn.SWITCH(B35, "Critical", 5, "High", 4, "Medium", 3, "Low", 2, "Future", 1)</f>
        <v>4</v>
      </c>
      <c r="F35" t="e" cm="1">
        <f t="array" ref="F35">_xlfn.SWITCH(C35, "Core Functionality", 5, "Configurable", 4, "Custom", 3, "Not Available", 0, "Either/Or", 0)</f>
        <v>#N/A</v>
      </c>
      <c r="G35" t="e">
        <f t="shared" si="0"/>
        <v>#N/A</v>
      </c>
    </row>
    <row r="36" spans="1:7" x14ac:dyDescent="0.25">
      <c r="A36" t="s">
        <v>1054</v>
      </c>
      <c r="B36" t="s">
        <v>20</v>
      </c>
      <c r="C36" s="9"/>
      <c r="D36" s="9"/>
      <c r="E36" cm="1">
        <f t="array" ref="E36">_xlfn.SWITCH(B36, "Critical", 5, "High", 4, "Medium", 3, "Low", 2, "Future", 1)</f>
        <v>4</v>
      </c>
      <c r="F36" t="e" cm="1">
        <f t="array" ref="F36">_xlfn.SWITCH(C36, "Core Functionality", 5, "Configurable", 4, "Custom", 3, "Not Available", 0, "Either/Or", 0)</f>
        <v>#N/A</v>
      </c>
      <c r="G36" t="e">
        <f t="shared" si="0"/>
        <v>#N/A</v>
      </c>
    </row>
    <row r="37" spans="1:7" ht="30" x14ac:dyDescent="0.25">
      <c r="A37" s="2" t="s">
        <v>1055</v>
      </c>
      <c r="B37" t="s">
        <v>20</v>
      </c>
      <c r="C37" s="9"/>
      <c r="D37" s="9"/>
      <c r="E37" cm="1">
        <f t="array" ref="E37">_xlfn.SWITCH(B37, "Critical", 5, "High", 4, "Medium", 3, "Low", 2, "Future", 1)</f>
        <v>4</v>
      </c>
      <c r="F37" t="e" cm="1">
        <f t="array" ref="F37">_xlfn.SWITCH(C37, "Core Functionality", 5, "Configurable", 4, "Custom", 3, "Not Available", 0, "Either/Or", 0)</f>
        <v>#N/A</v>
      </c>
      <c r="G37" t="e">
        <f t="shared" si="0"/>
        <v>#N/A</v>
      </c>
    </row>
    <row r="38" spans="1:7" x14ac:dyDescent="0.25">
      <c r="C38" s="9"/>
      <c r="D38" s="9"/>
    </row>
    <row r="39" spans="1:7" s="4" customFormat="1" ht="18" thickBot="1" x14ac:dyDescent="0.35">
      <c r="A39" s="7" t="s">
        <v>1056</v>
      </c>
      <c r="C39" s="11"/>
      <c r="D39" s="11"/>
    </row>
    <row r="40" spans="1:7" ht="15.75" thickTop="1" x14ac:dyDescent="0.25">
      <c r="A40" s="2" t="s">
        <v>1057</v>
      </c>
      <c r="B40" t="s">
        <v>20</v>
      </c>
      <c r="C40" s="9"/>
      <c r="D40" s="9"/>
      <c r="E40" cm="1">
        <f t="array" ref="E40">_xlfn.SWITCH(B40, "Critical", 5, "High", 4, "Medium", 3, "Low", 2, "Future", 1)</f>
        <v>4</v>
      </c>
      <c r="F40" t="e" cm="1">
        <f t="array" ref="F40">_xlfn.SWITCH(C40, "Core Functionality", 5, "Configurable", 4, "Custom", 3, "Not Available", 0, "Either/Or", 0)</f>
        <v>#N/A</v>
      </c>
      <c r="G40" t="e">
        <f>E40*F40</f>
        <v>#N/A</v>
      </c>
    </row>
    <row r="41" spans="1:7" x14ac:dyDescent="0.25">
      <c r="A41" s="2" t="s">
        <v>1058</v>
      </c>
      <c r="B41" t="s">
        <v>20</v>
      </c>
      <c r="C41" s="9"/>
      <c r="D41" s="9"/>
      <c r="E41" cm="1">
        <f t="array" ref="E41">_xlfn.SWITCH(B41, "Critical", 5, "High", 4, "Medium", 3, "Low", 2, "Future", 1)</f>
        <v>4</v>
      </c>
      <c r="F41" t="e" cm="1">
        <f t="array" ref="F41">_xlfn.SWITCH(C41, "Core Functionality", 5, "Configurable", 4, "Custom", 3, "Not Available", 0, "Either/Or", 0)</f>
        <v>#N/A</v>
      </c>
      <c r="G41" t="e">
        <f>E41*F41</f>
        <v>#N/A</v>
      </c>
    </row>
    <row r="42" spans="1:7" x14ac:dyDescent="0.25">
      <c r="A42" s="2" t="s">
        <v>1059</v>
      </c>
      <c r="B42" t="s">
        <v>20</v>
      </c>
      <c r="C42" s="9"/>
      <c r="D42" s="9"/>
      <c r="E42" cm="1">
        <f t="array" ref="E42">_xlfn.SWITCH(B42, "Critical", 5, "High", 4, "Medium", 3, "Low", 2, "Future", 1)</f>
        <v>4</v>
      </c>
      <c r="F42" t="e" cm="1">
        <f t="array" ref="F42">_xlfn.SWITCH(C42, "Core Functionality", 5, "Configurable", 4, "Custom", 3, "Not Available", 0, "Either/Or", 0)</f>
        <v>#N/A</v>
      </c>
      <c r="G42" t="e">
        <f>E42*F42</f>
        <v>#N/A</v>
      </c>
    </row>
    <row r="43" spans="1:7" ht="30" x14ac:dyDescent="0.25">
      <c r="A43" s="2" t="s">
        <v>1060</v>
      </c>
      <c r="B43" t="s">
        <v>20</v>
      </c>
      <c r="C43" s="9"/>
      <c r="D43" s="9"/>
      <c r="E43" cm="1">
        <f t="array" ref="E43">_xlfn.SWITCH(B43, "Critical", 5, "High", 4, "Medium", 3, "Low", 2, "Future", 1)</f>
        <v>4</v>
      </c>
      <c r="F43" t="e" cm="1">
        <f t="array" ref="F43">_xlfn.SWITCH(C43, "Core Functionality", 5, "Configurable", 4, "Custom", 3, "Not Available", 0, "Either/Or", 0)</f>
        <v>#N/A</v>
      </c>
      <c r="G43" t="e">
        <f>E43*F43</f>
        <v>#N/A</v>
      </c>
    </row>
    <row r="44" spans="1:7" x14ac:dyDescent="0.25">
      <c r="C44" s="9"/>
      <c r="D44" s="9"/>
    </row>
    <row r="45" spans="1:7" s="4" customFormat="1" ht="18" thickBot="1" x14ac:dyDescent="0.35">
      <c r="A45" s="3" t="s">
        <v>1061</v>
      </c>
      <c r="C45" s="11"/>
      <c r="D45" s="11"/>
    </row>
    <row r="46" spans="1:7" ht="30.75" thickTop="1" x14ac:dyDescent="0.25">
      <c r="A46" s="2" t="s">
        <v>1062</v>
      </c>
      <c r="B46" t="s">
        <v>20</v>
      </c>
      <c r="C46" s="9"/>
      <c r="D46" s="9"/>
      <c r="E46" cm="1">
        <f t="array" ref="E46">_xlfn.SWITCH(B46, "Critical", 5, "High", 4, "Medium", 3, "Low", 2, "Future", 1)</f>
        <v>4</v>
      </c>
      <c r="F46" t="e" cm="1">
        <f t="array" ref="F46">_xlfn.SWITCH(C46, "Core Functionality", 5, "Configurable", 4, "Custom", 3, "Not Available", 0, "Either/Or", 0)</f>
        <v>#N/A</v>
      </c>
      <c r="G46" t="e">
        <f>E46*F46</f>
        <v>#N/A</v>
      </c>
    </row>
    <row r="47" spans="1:7" x14ac:dyDescent="0.25">
      <c r="A47" s="2" t="s">
        <v>1063</v>
      </c>
      <c r="B47" t="s">
        <v>20</v>
      </c>
      <c r="C47" s="9"/>
      <c r="D47" s="9"/>
      <c r="E47" cm="1">
        <f t="array" ref="E47">_xlfn.SWITCH(B47, "Critical", 5, "High", 4, "Medium", 3, "Low", 2, "Future", 1)</f>
        <v>4</v>
      </c>
      <c r="F47" t="e" cm="1">
        <f t="array" ref="F47">_xlfn.SWITCH(C47, "Core Functionality", 5, "Configurable", 4, "Custom", 3, "Not Available", 0, "Either/Or", 0)</f>
        <v>#N/A</v>
      </c>
      <c r="G47" t="e">
        <f>E47*F47</f>
        <v>#N/A</v>
      </c>
    </row>
    <row r="48" spans="1:7" x14ac:dyDescent="0.25">
      <c r="C48" s="9"/>
      <c r="D48" s="9"/>
    </row>
    <row r="49" spans="1:7" s="4" customFormat="1" ht="18" thickBot="1" x14ac:dyDescent="0.35">
      <c r="A49" s="3" t="s">
        <v>1064</v>
      </c>
      <c r="C49" s="11"/>
      <c r="D49" s="11"/>
    </row>
    <row r="50" spans="1:7" ht="15.75" thickTop="1" x14ac:dyDescent="0.25">
      <c r="A50" s="2" t="s">
        <v>1065</v>
      </c>
      <c r="B50" t="s">
        <v>20</v>
      </c>
      <c r="C50" s="9"/>
      <c r="D50" s="9"/>
      <c r="E50" cm="1">
        <f t="array" ref="E50">_xlfn.SWITCH(B50, "Critical", 5, "High", 4, "Medium", 3, "Low", 2, "Future", 1)</f>
        <v>4</v>
      </c>
      <c r="F50" t="e" cm="1">
        <f t="array" ref="F50">_xlfn.SWITCH(C50, "Core Functionality", 5, "Configurable", 4, "Custom", 3, "Not Available", 0, "Either/Or", 0)</f>
        <v>#N/A</v>
      </c>
      <c r="G50" t="e">
        <f t="shared" ref="G50:G55" si="1">E50*F50</f>
        <v>#N/A</v>
      </c>
    </row>
    <row r="51" spans="1:7" x14ac:dyDescent="0.25">
      <c r="A51" s="2" t="s">
        <v>1066</v>
      </c>
      <c r="B51" t="s">
        <v>20</v>
      </c>
      <c r="C51" s="9"/>
      <c r="D51" s="9"/>
      <c r="E51" cm="1">
        <f t="array" ref="E51">_xlfn.SWITCH(B51, "Critical", 5, "High", 4, "Medium", 3, "Low", 2, "Future", 1)</f>
        <v>4</v>
      </c>
      <c r="F51" t="e" cm="1">
        <f t="array" ref="F51">_xlfn.SWITCH(C51, "Core Functionality", 5, "Configurable", 4, "Custom", 3, "Not Available", 0, "Either/Or", 0)</f>
        <v>#N/A</v>
      </c>
      <c r="G51" t="e">
        <f t="shared" si="1"/>
        <v>#N/A</v>
      </c>
    </row>
    <row r="52" spans="1:7" ht="30" x14ac:dyDescent="0.25">
      <c r="A52" s="2" t="s">
        <v>1067</v>
      </c>
      <c r="B52" t="s">
        <v>20</v>
      </c>
      <c r="C52" s="9"/>
      <c r="D52" s="9"/>
      <c r="E52" cm="1">
        <f t="array" ref="E52">_xlfn.SWITCH(B52, "Critical", 5, "High", 4, "Medium", 3, "Low", 2, "Future", 1)</f>
        <v>4</v>
      </c>
      <c r="F52" t="e" cm="1">
        <f t="array" ref="F52">_xlfn.SWITCH(C52, "Core Functionality", 5, "Configurable", 4, "Custom", 3, "Not Available", 0, "Either/Or", 0)</f>
        <v>#N/A</v>
      </c>
      <c r="G52" t="e">
        <f t="shared" si="1"/>
        <v>#N/A</v>
      </c>
    </row>
    <row r="53" spans="1:7" ht="30" x14ac:dyDescent="0.25">
      <c r="A53" s="2" t="s">
        <v>1068</v>
      </c>
      <c r="B53" t="s">
        <v>20</v>
      </c>
      <c r="C53" s="9"/>
      <c r="D53" s="9"/>
      <c r="E53" cm="1">
        <f t="array" ref="E53">_xlfn.SWITCH(B53, "Critical", 5, "High", 4, "Medium", 3, "Low", 2, "Future", 1)</f>
        <v>4</v>
      </c>
      <c r="F53" t="e" cm="1">
        <f t="array" ref="F53">_xlfn.SWITCH(C53, "Core Functionality", 5, "Configurable", 4, "Custom", 3, "Not Available", 0, "Either/Or", 0)</f>
        <v>#N/A</v>
      </c>
      <c r="G53" t="e">
        <f t="shared" si="1"/>
        <v>#N/A</v>
      </c>
    </row>
    <row r="54" spans="1:7" x14ac:dyDescent="0.25">
      <c r="A54" s="2" t="s">
        <v>1069</v>
      </c>
      <c r="B54" t="s">
        <v>20</v>
      </c>
      <c r="C54" s="9"/>
      <c r="D54" s="9"/>
      <c r="E54" cm="1">
        <f t="array" ref="E54">_xlfn.SWITCH(B54, "Critical", 5, "High", 4, "Medium", 3, "Low", 2, "Future", 1)</f>
        <v>4</v>
      </c>
      <c r="F54" t="e" cm="1">
        <f t="array" ref="F54">_xlfn.SWITCH(C54, "Core Functionality", 5, "Configurable", 4, "Custom", 3, "Not Available", 0, "Either/Or", 0)</f>
        <v>#N/A</v>
      </c>
      <c r="G54" t="e">
        <f t="shared" si="1"/>
        <v>#N/A</v>
      </c>
    </row>
    <row r="55" spans="1:7" x14ac:dyDescent="0.25">
      <c r="A55" s="2" t="s">
        <v>1070</v>
      </c>
      <c r="B55" t="s">
        <v>20</v>
      </c>
      <c r="C55" s="9"/>
      <c r="D55" s="9"/>
      <c r="E55" cm="1">
        <f t="array" ref="E55">_xlfn.SWITCH(B55, "Critical", 5, "High", 4, "Medium", 3, "Low", 2, "Future", 1)</f>
        <v>4</v>
      </c>
      <c r="F55" t="e" cm="1">
        <f t="array" ref="F55">_xlfn.SWITCH(C55, "Core Functionality", 5, "Configurable", 4, "Custom", 3, "Not Available", 0, "Either/Or", 0)</f>
        <v>#N/A</v>
      </c>
      <c r="G55" t="e">
        <f t="shared" si="1"/>
        <v>#N/A</v>
      </c>
    </row>
    <row r="56" spans="1:7" x14ac:dyDescent="0.25">
      <c r="C56" s="9"/>
      <c r="D56" s="9"/>
    </row>
    <row r="57" spans="1:7" s="4" customFormat="1" ht="18" thickBot="1" x14ac:dyDescent="0.35">
      <c r="A57" s="3" t="s">
        <v>1071</v>
      </c>
      <c r="C57" s="11"/>
      <c r="D57" s="11"/>
    </row>
    <row r="58" spans="1:7" ht="15.75" thickTop="1" x14ac:dyDescent="0.25">
      <c r="A58" s="2" t="s">
        <v>1072</v>
      </c>
      <c r="B58" t="s">
        <v>20</v>
      </c>
      <c r="C58" s="9"/>
      <c r="D58" s="9"/>
      <c r="E58" cm="1">
        <f t="array" ref="E58">_xlfn.SWITCH(B58, "Critical", 5, "High", 4, "Medium", 3, "Low", 2, "Future", 1)</f>
        <v>4</v>
      </c>
      <c r="F58" t="e" cm="1">
        <f t="array" ref="F58">_xlfn.SWITCH(C58, "Core Functionality", 5, "Configurable", 4, "Custom", 3, "Not Available", 0, "Either/Or", 0)</f>
        <v>#N/A</v>
      </c>
      <c r="G58" t="e">
        <f>E58*F58</f>
        <v>#N/A</v>
      </c>
    </row>
    <row r="59" spans="1:7" x14ac:dyDescent="0.25">
      <c r="A59" s="2" t="s">
        <v>1073</v>
      </c>
      <c r="B59" t="s">
        <v>20</v>
      </c>
      <c r="C59" s="9"/>
      <c r="D59" s="9"/>
      <c r="E59" cm="1">
        <f t="array" ref="E59">_xlfn.SWITCH(B59, "Critical", 5, "High", 4, "Medium", 3, "Low", 2, "Future", 1)</f>
        <v>4</v>
      </c>
      <c r="F59" t="e" cm="1">
        <f t="array" ref="F59">_xlfn.SWITCH(C59, "Core Functionality", 5, "Configurable", 4, "Custom", 3, "Not Available", 0, "Either/Or", 0)</f>
        <v>#N/A</v>
      </c>
      <c r="G59" t="e">
        <f>E59*F59</f>
        <v>#N/A</v>
      </c>
    </row>
    <row r="60" spans="1:7" x14ac:dyDescent="0.25">
      <c r="A60" s="2" t="s">
        <v>1074</v>
      </c>
      <c r="B60" t="s">
        <v>20</v>
      </c>
      <c r="C60" s="9"/>
      <c r="D60" s="9"/>
      <c r="E60" cm="1">
        <f t="array" ref="E60">_xlfn.SWITCH(B60, "Critical", 5, "High", 4, "Medium", 3, "Low", 2, "Future", 1)</f>
        <v>4</v>
      </c>
      <c r="F60" t="e" cm="1">
        <f t="array" ref="F60">_xlfn.SWITCH(C60, "Core Functionality", 5, "Configurable", 4, "Custom", 3, "Not Available", 0, "Either/Or", 0)</f>
        <v>#N/A</v>
      </c>
      <c r="G60" t="e">
        <f>E60*F60</f>
        <v>#N/A</v>
      </c>
    </row>
    <row r="61" spans="1:7" x14ac:dyDescent="0.25">
      <c r="C61" s="9"/>
      <c r="D61" s="9"/>
    </row>
    <row r="62" spans="1:7" s="4" customFormat="1" ht="18" thickBot="1" x14ac:dyDescent="0.35">
      <c r="A62" s="3" t="s">
        <v>1075</v>
      </c>
      <c r="C62" s="11"/>
      <c r="D62" s="11"/>
    </row>
    <row r="63" spans="1:7" ht="15.75" thickTop="1" x14ac:dyDescent="0.25">
      <c r="A63" s="2" t="s">
        <v>1076</v>
      </c>
      <c r="B63" t="s">
        <v>20</v>
      </c>
      <c r="C63" s="9"/>
      <c r="D63" s="9"/>
      <c r="E63" cm="1">
        <f t="array" ref="E63">_xlfn.SWITCH(B63, "Critical", 5, "High", 4, "Medium", 3, "Low", 2, "Future", 1)</f>
        <v>4</v>
      </c>
      <c r="F63" t="e" cm="1">
        <f t="array" ref="F63">_xlfn.SWITCH(C63, "Core Functionality", 5, "Configurable", 4, "Custom", 3, "Not Available", 0, "Either/Or", 0)</f>
        <v>#N/A</v>
      </c>
      <c r="G63" t="e">
        <f>E63*F63</f>
        <v>#N/A</v>
      </c>
    </row>
    <row r="64" spans="1:7" x14ac:dyDescent="0.25">
      <c r="A64" s="2" t="s">
        <v>1077</v>
      </c>
      <c r="B64" t="s">
        <v>20</v>
      </c>
      <c r="C64" s="9"/>
      <c r="D64" s="9"/>
      <c r="E64" cm="1">
        <f t="array" ref="E64">_xlfn.SWITCH(B64, "Critical", 5, "High", 4, "Medium", 3, "Low", 2, "Future", 1)</f>
        <v>4</v>
      </c>
      <c r="F64" t="e" cm="1">
        <f t="array" ref="F64">_xlfn.SWITCH(C64, "Core Functionality", 5, "Configurable", 4, "Custom", 3, "Not Available", 0, "Either/Or", 0)</f>
        <v>#N/A</v>
      </c>
      <c r="G64" t="e">
        <f>E64*F64</f>
        <v>#N/A</v>
      </c>
    </row>
    <row r="65" spans="1:7" x14ac:dyDescent="0.25">
      <c r="A65" s="2" t="s">
        <v>1078</v>
      </c>
      <c r="B65" t="s">
        <v>20</v>
      </c>
      <c r="C65" s="9"/>
      <c r="D65" s="9"/>
      <c r="E65" cm="1">
        <f t="array" ref="E65">_xlfn.SWITCH(B65, "Critical", 5, "High", 4, "Medium", 3, "Low", 2, "Future", 1)</f>
        <v>4</v>
      </c>
      <c r="F65" t="e" cm="1">
        <f t="array" ref="F65">_xlfn.SWITCH(C65, "Core Functionality", 5, "Configurable", 4, "Custom", 3, "Not Available", 0, "Either/Or", 0)</f>
        <v>#N/A</v>
      </c>
      <c r="G65" t="e">
        <f>E65*F65</f>
        <v>#N/A</v>
      </c>
    </row>
    <row r="66" spans="1:7" ht="30" x14ac:dyDescent="0.25">
      <c r="A66" s="2" t="s">
        <v>1053</v>
      </c>
      <c r="B66" t="s">
        <v>20</v>
      </c>
      <c r="C66" s="9"/>
      <c r="D66" s="9"/>
      <c r="E66" cm="1">
        <f t="array" ref="E66">_xlfn.SWITCH(B66, "Critical", 5, "High", 4, "Medium", 3, "Low", 2, "Future", 1)</f>
        <v>4</v>
      </c>
      <c r="F66" t="e" cm="1">
        <f t="array" ref="F66">_xlfn.SWITCH(C66, "Core Functionality", 5, "Configurable", 4, "Custom", 3, "Not Available", 0, "Either/Or", 0)</f>
        <v>#N/A</v>
      </c>
      <c r="G66" t="e">
        <f>E66*F66</f>
        <v>#N/A</v>
      </c>
    </row>
    <row r="67" spans="1:7" x14ac:dyDescent="0.25">
      <c r="A67" s="2" t="s">
        <v>1074</v>
      </c>
      <c r="B67" t="s">
        <v>20</v>
      </c>
      <c r="C67" s="9"/>
      <c r="D67" s="9"/>
      <c r="E67" cm="1">
        <f t="array" ref="E67">_xlfn.SWITCH(B67, "Critical", 5, "High", 4, "Medium", 3, "Low", 2, "Future", 1)</f>
        <v>4</v>
      </c>
      <c r="F67" t="e" cm="1">
        <f t="array" ref="F67">_xlfn.SWITCH(C67, "Core Functionality", 5, "Configurable", 4, "Custom", 3, "Not Available", 0, "Either/Or", 0)</f>
        <v>#N/A</v>
      </c>
      <c r="G67" t="e">
        <f>E67*F67</f>
        <v>#N/A</v>
      </c>
    </row>
    <row r="68" spans="1:7" x14ac:dyDescent="0.25">
      <c r="C68" s="9"/>
      <c r="D68" s="9"/>
    </row>
    <row r="69" spans="1:7" s="4" customFormat="1" ht="18" thickBot="1" x14ac:dyDescent="0.35">
      <c r="A69" s="3" t="s">
        <v>1079</v>
      </c>
      <c r="C69" s="11"/>
      <c r="D69" s="11"/>
    </row>
    <row r="70" spans="1:7" ht="15.75" thickTop="1" x14ac:dyDescent="0.25">
      <c r="A70" s="2" t="s">
        <v>1080</v>
      </c>
      <c r="B70" t="s">
        <v>20</v>
      </c>
      <c r="C70" s="9"/>
      <c r="D70" s="9"/>
      <c r="E70" cm="1">
        <f t="array" ref="E70">_xlfn.SWITCH(B70, "Critical", 5, "High", 4, "Medium", 3, "Low", 2, "Future", 1)</f>
        <v>4</v>
      </c>
      <c r="F70" t="e" cm="1">
        <f t="array" ref="F70">_xlfn.SWITCH(C70, "Core Functionality", 5, "Configurable", 4, "Custom", 3, "Not Available", 0, "Either/Or", 0)</f>
        <v>#N/A</v>
      </c>
      <c r="G70" t="e">
        <f>E70*F70</f>
        <v>#N/A</v>
      </c>
    </row>
    <row r="71" spans="1:7" x14ac:dyDescent="0.25">
      <c r="A71" s="2" t="s">
        <v>1081</v>
      </c>
      <c r="B71" t="s">
        <v>20</v>
      </c>
      <c r="C71" s="9"/>
      <c r="D71" s="9"/>
      <c r="E71" cm="1">
        <f t="array" ref="E71">_xlfn.SWITCH(B71, "Critical", 5, "High", 4, "Medium", 3, "Low", 2, "Future", 1)</f>
        <v>4</v>
      </c>
      <c r="F71" t="e" cm="1">
        <f t="array" ref="F71">_xlfn.SWITCH(C71, "Core Functionality", 5, "Configurable", 4, "Custom", 3, "Not Available", 0, "Either/Or", 0)</f>
        <v>#N/A</v>
      </c>
      <c r="G71" t="e">
        <f>E71*F71</f>
        <v>#N/A</v>
      </c>
    </row>
    <row r="72" spans="1:7" x14ac:dyDescent="0.25">
      <c r="A72" s="2" t="s">
        <v>1078</v>
      </c>
      <c r="B72" t="s">
        <v>20</v>
      </c>
      <c r="C72" s="9"/>
      <c r="D72" s="9"/>
      <c r="E72" cm="1">
        <f t="array" ref="E72">_xlfn.SWITCH(B72, "Critical", 5, "High", 4, "Medium", 3, "Low", 2, "Future", 1)</f>
        <v>4</v>
      </c>
      <c r="F72" t="e" cm="1">
        <f t="array" ref="F72">_xlfn.SWITCH(C72, "Core Functionality", 5, "Configurable", 4, "Custom", 3, "Not Available", 0, "Either/Or", 0)</f>
        <v>#N/A</v>
      </c>
      <c r="G72" t="e">
        <f>E72*F72</f>
        <v>#N/A</v>
      </c>
    </row>
    <row r="73" spans="1:7" ht="30" x14ac:dyDescent="0.25">
      <c r="A73" s="2" t="s">
        <v>1053</v>
      </c>
      <c r="B73" t="s">
        <v>20</v>
      </c>
      <c r="C73" s="9"/>
      <c r="D73" s="9"/>
      <c r="E73" cm="1">
        <f t="array" ref="E73">_xlfn.SWITCH(B73, "Critical", 5, "High", 4, "Medium", 3, "Low", 2, "Future", 1)</f>
        <v>4</v>
      </c>
      <c r="F73" t="e" cm="1">
        <f t="array" ref="F73">_xlfn.SWITCH(C73, "Core Functionality", 5, "Configurable", 4, "Custom", 3, "Not Available", 0, "Either/Or", 0)</f>
        <v>#N/A</v>
      </c>
      <c r="G73" t="e">
        <f>E73*F73</f>
        <v>#N/A</v>
      </c>
    </row>
    <row r="74" spans="1:7" x14ac:dyDescent="0.25">
      <c r="A74" s="2" t="s">
        <v>1074</v>
      </c>
      <c r="B74" t="s">
        <v>20</v>
      </c>
      <c r="C74" s="9"/>
      <c r="D74" s="9"/>
      <c r="E74" cm="1">
        <f t="array" ref="E74">_xlfn.SWITCH(B74, "Critical", 5, "High", 4, "Medium", 3, "Low", 2, "Future", 1)</f>
        <v>4</v>
      </c>
      <c r="F74" t="e" cm="1">
        <f t="array" ref="F74">_xlfn.SWITCH(C74, "Core Functionality", 5, "Configurable", 4, "Custom", 3, "Not Available", 0, "Either/Or", 0)</f>
        <v>#N/A</v>
      </c>
      <c r="G74" t="e">
        <f>E74*F74</f>
        <v>#N/A</v>
      </c>
    </row>
    <row r="75" spans="1:7" x14ac:dyDescent="0.25">
      <c r="C75" s="9"/>
      <c r="D75" s="9"/>
    </row>
    <row r="76" spans="1:7" s="4" customFormat="1" ht="18" thickBot="1" x14ac:dyDescent="0.35">
      <c r="A76" s="3" t="s">
        <v>1082</v>
      </c>
      <c r="C76" s="11"/>
      <c r="D76" s="11"/>
    </row>
    <row r="77" spans="1:7" ht="15.75" thickTop="1" x14ac:dyDescent="0.25">
      <c r="A77" s="2" t="s">
        <v>1057</v>
      </c>
      <c r="B77" t="s">
        <v>20</v>
      </c>
      <c r="C77" s="9"/>
      <c r="D77" s="9"/>
      <c r="E77" cm="1">
        <f t="array" ref="E77">_xlfn.SWITCH(B77, "Critical", 5, "High", 4, "Medium", 3, "Low", 2, "Future", 1)</f>
        <v>4</v>
      </c>
      <c r="F77" t="e" cm="1">
        <f t="array" ref="F77">_xlfn.SWITCH(C77, "Core Functionality", 5, "Configurable", 4, "Custom", 3, "Not Available", 0, "Either/Or", 0)</f>
        <v>#N/A</v>
      </c>
      <c r="G77" t="e">
        <f t="shared" ref="G77:G82" si="2">E77*F77</f>
        <v>#N/A</v>
      </c>
    </row>
    <row r="78" spans="1:7" x14ac:dyDescent="0.25">
      <c r="A78" t="s">
        <v>1083</v>
      </c>
      <c r="B78" t="s">
        <v>20</v>
      </c>
      <c r="C78" s="9"/>
      <c r="D78" s="9"/>
      <c r="E78" cm="1">
        <f t="array" ref="E78">_xlfn.SWITCH(B78, "Critical", 5, "High", 4, "Medium", 3, "Low", 2, "Future", 1)</f>
        <v>4</v>
      </c>
      <c r="F78" t="e" cm="1">
        <f t="array" ref="F78">_xlfn.SWITCH(C78, "Core Functionality", 5, "Configurable", 4, "Custom", 3, "Not Available", 0, "Either/Or", 0)</f>
        <v>#N/A</v>
      </c>
      <c r="G78" t="e">
        <f t="shared" si="2"/>
        <v>#N/A</v>
      </c>
    </row>
    <row r="79" spans="1:7" ht="30" x14ac:dyDescent="0.25">
      <c r="A79" s="2" t="s">
        <v>1084</v>
      </c>
      <c r="B79" t="s">
        <v>20</v>
      </c>
      <c r="C79" s="9"/>
      <c r="D79" s="9"/>
      <c r="E79" cm="1">
        <f t="array" ref="E79">_xlfn.SWITCH(B79, "Critical", 5, "High", 4, "Medium", 3, "Low", 2, "Future", 1)</f>
        <v>4</v>
      </c>
      <c r="F79" t="e" cm="1">
        <f t="array" ref="F79">_xlfn.SWITCH(C79, "Core Functionality", 5, "Configurable", 4, "Custom", 3, "Not Available", 0, "Either/Or", 0)</f>
        <v>#N/A</v>
      </c>
      <c r="G79" t="e">
        <f t="shared" si="2"/>
        <v>#N/A</v>
      </c>
    </row>
    <row r="80" spans="1:7" x14ac:dyDescent="0.25">
      <c r="A80" s="2" t="s">
        <v>1085</v>
      </c>
      <c r="B80" t="s">
        <v>20</v>
      </c>
      <c r="C80" s="9"/>
      <c r="D80" s="9"/>
      <c r="E80" cm="1">
        <f t="array" ref="E80">_xlfn.SWITCH(B80, "Critical", 5, "High", 4, "Medium", 3, "Low", 2, "Future", 1)</f>
        <v>4</v>
      </c>
      <c r="F80" t="e" cm="1">
        <f t="array" ref="F80">_xlfn.SWITCH(C80, "Core Functionality", 5, "Configurable", 4, "Custom", 3, "Not Available", 0, "Either/Or", 0)</f>
        <v>#N/A</v>
      </c>
      <c r="G80" t="e">
        <f t="shared" si="2"/>
        <v>#N/A</v>
      </c>
    </row>
    <row r="81" spans="1:7" x14ac:dyDescent="0.25">
      <c r="A81" s="2" t="s">
        <v>1086</v>
      </c>
      <c r="B81" t="s">
        <v>20</v>
      </c>
      <c r="C81" s="9"/>
      <c r="D81" s="9"/>
      <c r="E81" cm="1">
        <f t="array" ref="E81">_xlfn.SWITCH(B81, "Critical", 5, "High", 4, "Medium", 3, "Low", 2, "Future", 1)</f>
        <v>4</v>
      </c>
      <c r="F81" t="e" cm="1">
        <f t="array" ref="F81">_xlfn.SWITCH(C81, "Core Functionality", 5, "Configurable", 4, "Custom", 3, "Not Available", 0, "Either/Or", 0)</f>
        <v>#N/A</v>
      </c>
      <c r="G81" t="e">
        <f t="shared" si="2"/>
        <v>#N/A</v>
      </c>
    </row>
    <row r="82" spans="1:7" x14ac:dyDescent="0.25">
      <c r="A82" s="2" t="s">
        <v>1087</v>
      </c>
      <c r="B82" t="s">
        <v>20</v>
      </c>
      <c r="C82" s="9"/>
      <c r="D82" s="9"/>
      <c r="E82" cm="1">
        <f t="array" ref="E82">_xlfn.SWITCH(B82, "Critical", 5, "High", 4, "Medium", 3, "Low", 2, "Future", 1)</f>
        <v>4</v>
      </c>
      <c r="F82" t="e" cm="1">
        <f t="array" ref="F82">_xlfn.SWITCH(C82, "Core Functionality", 5, "Configurable", 4, "Custom", 3, "Not Available", 0, "Either/Or", 0)</f>
        <v>#N/A</v>
      </c>
      <c r="G82" t="e">
        <f t="shared" si="2"/>
        <v>#N/A</v>
      </c>
    </row>
    <row r="83" spans="1:7" x14ac:dyDescent="0.25">
      <c r="C83" s="9"/>
      <c r="D83" s="9"/>
    </row>
    <row r="84" spans="1:7" s="4" customFormat="1" ht="18" thickBot="1" x14ac:dyDescent="0.35">
      <c r="A84" s="3" t="s">
        <v>1088</v>
      </c>
      <c r="C84" s="11"/>
      <c r="D84" s="11"/>
    </row>
    <row r="85" spans="1:7" ht="30.75" thickTop="1" x14ac:dyDescent="0.25">
      <c r="A85" s="2" t="s">
        <v>1089</v>
      </c>
      <c r="B85" t="s">
        <v>20</v>
      </c>
      <c r="C85" s="9"/>
      <c r="D85" s="9"/>
      <c r="E85" cm="1">
        <f t="array" ref="E85">_xlfn.SWITCH(B85, "Critical", 5, "High", 4, "Medium", 3, "Low", 2, "Future", 1)</f>
        <v>4</v>
      </c>
      <c r="F85" t="e" cm="1">
        <f t="array" ref="F85">_xlfn.SWITCH(C85, "Core Functionality", 5, "Configurable", 4, "Custom", 3, "Not Available", 0, "Either/Or", 0)</f>
        <v>#N/A</v>
      </c>
      <c r="G85" t="e">
        <f>E85*F85</f>
        <v>#N/A</v>
      </c>
    </row>
    <row r="86" spans="1:7" x14ac:dyDescent="0.25">
      <c r="A86" s="2" t="s">
        <v>1090</v>
      </c>
      <c r="B86" t="s">
        <v>20</v>
      </c>
      <c r="C86" s="9"/>
      <c r="D86" s="9"/>
      <c r="E86" cm="1">
        <f t="array" ref="E86">_xlfn.SWITCH(B86, "Critical", 5, "High", 4, "Medium", 3, "Low", 2, "Future", 1)</f>
        <v>4</v>
      </c>
      <c r="F86" t="e" cm="1">
        <f t="array" ref="F86">_xlfn.SWITCH(C86, "Core Functionality", 5, "Configurable", 4, "Custom", 3, "Not Available", 0, "Either/Or", 0)</f>
        <v>#N/A</v>
      </c>
      <c r="G86" t="e">
        <f>E86*F86</f>
        <v>#N/A</v>
      </c>
    </row>
    <row r="87" spans="1:7" ht="30" x14ac:dyDescent="0.25">
      <c r="A87" s="2" t="s">
        <v>1053</v>
      </c>
      <c r="B87" t="s">
        <v>20</v>
      </c>
      <c r="C87" s="9"/>
      <c r="D87" s="9"/>
      <c r="E87" cm="1">
        <f t="array" ref="E87">_xlfn.SWITCH(B87, "Critical", 5, "High", 4, "Medium", 3, "Low", 2, "Future", 1)</f>
        <v>4</v>
      </c>
      <c r="F87" t="e" cm="1">
        <f t="array" ref="F87">_xlfn.SWITCH(C87, "Core Functionality", 5, "Configurable", 4, "Custom", 3, "Not Available", 0, "Either/Or", 0)</f>
        <v>#N/A</v>
      </c>
      <c r="G87" t="e">
        <f>E87*F87</f>
        <v>#N/A</v>
      </c>
    </row>
    <row r="88" spans="1:7" x14ac:dyDescent="0.25">
      <c r="A88" s="2" t="s">
        <v>1074</v>
      </c>
      <c r="B88" t="s">
        <v>20</v>
      </c>
      <c r="C88" s="9"/>
      <c r="D88" s="9"/>
      <c r="E88" cm="1">
        <f t="array" ref="E88">_xlfn.SWITCH(B88, "Critical", 5, "High", 4, "Medium", 3, "Low", 2, "Future", 1)</f>
        <v>4</v>
      </c>
      <c r="F88" t="e" cm="1">
        <f t="array" ref="F88">_xlfn.SWITCH(C88, "Core Functionality", 5, "Configurable", 4, "Custom", 3, "Not Available", 0, "Either/Or", 0)</f>
        <v>#N/A</v>
      </c>
      <c r="G88" t="e">
        <f>E88*F88</f>
        <v>#N/A</v>
      </c>
    </row>
    <row r="89" spans="1:7" x14ac:dyDescent="0.25">
      <c r="C89" s="9"/>
      <c r="D89" s="9"/>
    </row>
    <row r="90" spans="1:7" s="4" customFormat="1" ht="35.25" thickBot="1" x14ac:dyDescent="0.35">
      <c r="A90" s="3" t="s">
        <v>1091</v>
      </c>
      <c r="C90" s="11"/>
      <c r="D90" s="11"/>
    </row>
    <row r="91" spans="1:7" ht="15.75" thickTop="1" x14ac:dyDescent="0.25">
      <c r="A91" s="2" t="s">
        <v>1092</v>
      </c>
      <c r="B91" t="s">
        <v>20</v>
      </c>
      <c r="C91" s="9"/>
      <c r="D91" s="9"/>
      <c r="E91" cm="1">
        <f t="array" ref="E91">_xlfn.SWITCH(B91, "Critical", 5, "High", 4, "Medium", 3, "Low", 2, "Future", 1)</f>
        <v>4</v>
      </c>
      <c r="F91" t="e" cm="1">
        <f t="array" ref="F91">_xlfn.SWITCH(C91, "Core Functionality", 5, "Configurable", 4, "Custom", 3, "Not Available", 0, "Either/Or", 0)</f>
        <v>#N/A</v>
      </c>
      <c r="G91" t="e">
        <f>E91*F91</f>
        <v>#N/A</v>
      </c>
    </row>
    <row r="92" spans="1:7" x14ac:dyDescent="0.25">
      <c r="A92" s="2" t="s">
        <v>1093</v>
      </c>
      <c r="B92" t="s">
        <v>20</v>
      </c>
      <c r="C92" s="9"/>
      <c r="D92" s="9"/>
      <c r="E92" cm="1">
        <f t="array" ref="E92">_xlfn.SWITCH(B92, "Critical", 5, "High", 4, "Medium", 3, "Low", 2, "Future", 1)</f>
        <v>4</v>
      </c>
      <c r="F92" t="e" cm="1">
        <f t="array" ref="F92">_xlfn.SWITCH(C92, "Core Functionality", 5, "Configurable", 4, "Custom", 3, "Not Available", 0, "Either/Or", 0)</f>
        <v>#N/A</v>
      </c>
      <c r="G92" t="e">
        <f>E92*F92</f>
        <v>#N/A</v>
      </c>
    </row>
    <row r="93" spans="1:7" x14ac:dyDescent="0.25">
      <c r="A93" s="2" t="s">
        <v>1094</v>
      </c>
      <c r="B93" t="s">
        <v>20</v>
      </c>
      <c r="C93" s="9"/>
      <c r="D93" s="9"/>
      <c r="E93" cm="1">
        <f t="array" ref="E93">_xlfn.SWITCH(B93, "Critical", 5, "High", 4, "Medium", 3, "Low", 2, "Future", 1)</f>
        <v>4</v>
      </c>
      <c r="F93" t="e" cm="1">
        <f t="array" ref="F93">_xlfn.SWITCH(C93, "Core Functionality", 5, "Configurable", 4, "Custom", 3, "Not Available", 0, "Either/Or", 0)</f>
        <v>#N/A</v>
      </c>
      <c r="G93" t="e">
        <f>E93*F93</f>
        <v>#N/A</v>
      </c>
    </row>
    <row r="94" spans="1:7" ht="30" x14ac:dyDescent="0.25">
      <c r="A94" s="2" t="s">
        <v>1095</v>
      </c>
      <c r="B94" t="s">
        <v>20</v>
      </c>
      <c r="C94" s="9"/>
      <c r="D94" s="9"/>
      <c r="E94" cm="1">
        <f t="array" ref="E94">_xlfn.SWITCH(B94, "Critical", 5, "High", 4, "Medium", 3, "Low", 2, "Future", 1)</f>
        <v>4</v>
      </c>
      <c r="F94" t="e" cm="1">
        <f t="array" ref="F94">_xlfn.SWITCH(C94, "Core Functionality", 5, "Configurable", 4, "Custom", 3, "Not Available", 0, "Either/Or", 0)</f>
        <v>#N/A</v>
      </c>
      <c r="G94" t="e">
        <f>E94*F94</f>
        <v>#N/A</v>
      </c>
    </row>
    <row r="95" spans="1:7" x14ac:dyDescent="0.25">
      <c r="A95" s="2" t="s">
        <v>1096</v>
      </c>
      <c r="B95" t="s">
        <v>20</v>
      </c>
      <c r="C95" s="9"/>
      <c r="D95" s="9"/>
      <c r="E95" cm="1">
        <f t="array" ref="E95">_xlfn.SWITCH(B95, "Critical", 5, "High", 4, "Medium", 3, "Low", 2, "Future", 1)</f>
        <v>4</v>
      </c>
      <c r="F95" t="e" cm="1">
        <f t="array" ref="F95">_xlfn.SWITCH(C95, "Core Functionality", 5, "Configurable", 4, "Custom", 3, "Not Available", 0, "Either/Or", 0)</f>
        <v>#N/A</v>
      </c>
      <c r="G95" t="e">
        <f>E95*F95</f>
        <v>#N/A</v>
      </c>
    </row>
    <row r="96" spans="1:7" x14ac:dyDescent="0.25">
      <c r="C96" s="9"/>
      <c r="D96" s="9"/>
    </row>
    <row r="97" spans="1:7" s="4" customFormat="1" ht="18" thickBot="1" x14ac:dyDescent="0.35">
      <c r="A97" s="3" t="s">
        <v>1097</v>
      </c>
      <c r="C97" s="11"/>
      <c r="D97" s="11"/>
    </row>
    <row r="98" spans="1:7" ht="15.75" thickTop="1" x14ac:dyDescent="0.25">
      <c r="A98" s="2" t="s">
        <v>1098</v>
      </c>
      <c r="B98" t="s">
        <v>20</v>
      </c>
      <c r="C98" s="9"/>
      <c r="D98" s="9"/>
      <c r="E98" cm="1">
        <f t="array" ref="E98">_xlfn.SWITCH(B98, "Critical", 5, "High", 4, "Medium", 3, "Low", 2, "Future", 1)</f>
        <v>4</v>
      </c>
      <c r="F98" t="e" cm="1">
        <f t="array" ref="F98">_xlfn.SWITCH(C98, "Core Functionality", 5, "Configurable", 4, "Custom", 3, "Not Available", 0, "Either/Or", 0)</f>
        <v>#N/A</v>
      </c>
      <c r="G98" t="e">
        <f>E98*F98</f>
        <v>#N/A</v>
      </c>
    </row>
    <row r="99" spans="1:7" x14ac:dyDescent="0.25">
      <c r="A99" s="2" t="s">
        <v>1099</v>
      </c>
      <c r="B99" t="s">
        <v>20</v>
      </c>
      <c r="C99" s="9"/>
      <c r="D99" s="9"/>
      <c r="E99" cm="1">
        <f t="array" ref="E99">_xlfn.SWITCH(B99, "Critical", 5, "High", 4, "Medium", 3, "Low", 2, "Future", 1)</f>
        <v>4</v>
      </c>
      <c r="F99" t="e" cm="1">
        <f t="array" ref="F99">_xlfn.SWITCH(C99, "Core Functionality", 5, "Configurable", 4, "Custom", 3, "Not Available", 0, "Either/Or", 0)</f>
        <v>#N/A</v>
      </c>
      <c r="G99" t="e">
        <f>E99*F99</f>
        <v>#N/A</v>
      </c>
    </row>
    <row r="100" spans="1:7" x14ac:dyDescent="0.25">
      <c r="C100" s="9"/>
      <c r="D100" s="9"/>
    </row>
    <row r="101" spans="1:7" s="4" customFormat="1" ht="18" thickBot="1" x14ac:dyDescent="0.35">
      <c r="A101" s="3" t="s">
        <v>1100</v>
      </c>
      <c r="C101" s="11"/>
      <c r="D101" s="11"/>
    </row>
    <row r="102" spans="1:7" ht="31.5" customHeight="1" thickTop="1" x14ac:dyDescent="0.25">
      <c r="A102" s="2" t="s">
        <v>1101</v>
      </c>
      <c r="B102" t="s">
        <v>20</v>
      </c>
      <c r="C102" s="9"/>
      <c r="D102" s="9"/>
      <c r="E102" cm="1">
        <f t="array" ref="E102">_xlfn.SWITCH(B102, "Critical", 5, "High", 4, "Medium", 3, "Low", 2, "Future", 1)</f>
        <v>4</v>
      </c>
      <c r="F102" t="e" cm="1">
        <f t="array" ref="F102">_xlfn.SWITCH(C102, "Core Functionality", 5, "Configurable", 4, "Custom", 3, "Not Available", 0, "Either/Or", 0)</f>
        <v>#N/A</v>
      </c>
      <c r="G102" t="e">
        <f>E102*F102</f>
        <v>#N/A</v>
      </c>
    </row>
    <row r="103" spans="1:7" x14ac:dyDescent="0.25">
      <c r="C103" s="9"/>
      <c r="D103" s="9"/>
    </row>
    <row r="104" spans="1:7" s="4" customFormat="1" ht="18" thickBot="1" x14ac:dyDescent="0.35">
      <c r="A104" s="3" t="s">
        <v>1102</v>
      </c>
      <c r="C104" s="11"/>
      <c r="D104" s="11"/>
    </row>
    <row r="105" spans="1:7" ht="15.75" thickTop="1" x14ac:dyDescent="0.25">
      <c r="A105" s="2" t="s">
        <v>1103</v>
      </c>
      <c r="B105" t="s">
        <v>20</v>
      </c>
      <c r="C105" s="9"/>
      <c r="D105" s="9"/>
      <c r="E105" cm="1">
        <f t="array" ref="E105">_xlfn.SWITCH(B105, "Critical", 5, "High", 4, "Medium", 3, "Low", 2, "Future", 1)</f>
        <v>4</v>
      </c>
      <c r="F105" t="e" cm="1">
        <f t="array" ref="F105">_xlfn.SWITCH(C105, "Core Functionality", 5, "Configurable", 4, "Custom", 3, "Not Available", 0, "Either/Or", 0)</f>
        <v>#N/A</v>
      </c>
      <c r="G105" t="e">
        <f>E105*F105</f>
        <v>#N/A</v>
      </c>
    </row>
    <row r="106" spans="1:7" ht="30" x14ac:dyDescent="0.25">
      <c r="A106" s="2" t="s">
        <v>1053</v>
      </c>
      <c r="B106" t="s">
        <v>20</v>
      </c>
      <c r="C106" s="9"/>
      <c r="D106" s="9"/>
      <c r="E106" cm="1">
        <f t="array" ref="E106">_xlfn.SWITCH(B106, "Critical", 5, "High", 4, "Medium", 3, "Low", 2, "Future", 1)</f>
        <v>4</v>
      </c>
      <c r="F106" t="e" cm="1">
        <f t="array" ref="F106">_xlfn.SWITCH(C106, "Core Functionality", 5, "Configurable", 4, "Custom", 3, "Not Available", 0, "Either/Or", 0)</f>
        <v>#N/A</v>
      </c>
      <c r="G106" t="e">
        <f>E106*F106</f>
        <v>#N/A</v>
      </c>
    </row>
    <row r="107" spans="1:7" x14ac:dyDescent="0.25">
      <c r="A107" s="2" t="s">
        <v>1074</v>
      </c>
      <c r="B107" t="s">
        <v>20</v>
      </c>
      <c r="C107" s="9"/>
      <c r="D107" s="9"/>
      <c r="E107" cm="1">
        <f t="array" ref="E107">_xlfn.SWITCH(B107, "Critical", 5, "High", 4, "Medium", 3, "Low", 2, "Future", 1)</f>
        <v>4</v>
      </c>
      <c r="F107" t="e" cm="1">
        <f t="array" ref="F107">_xlfn.SWITCH(C107, "Core Functionality", 5, "Configurable", 4, "Custom", 3, "Not Available", 0, "Either/Or", 0)</f>
        <v>#N/A</v>
      </c>
      <c r="G107" t="e">
        <f>E107*F107</f>
        <v>#N/A</v>
      </c>
    </row>
    <row r="108" spans="1:7" x14ac:dyDescent="0.25">
      <c r="C108" s="9"/>
      <c r="D108" s="9"/>
    </row>
    <row r="109" spans="1:7" s="4" customFormat="1" ht="18" thickBot="1" x14ac:dyDescent="0.35">
      <c r="A109" s="3" t="s">
        <v>1104</v>
      </c>
      <c r="C109" s="11"/>
      <c r="D109" s="11"/>
    </row>
    <row r="110" spans="1:7" ht="15.75" thickTop="1" x14ac:dyDescent="0.25">
      <c r="A110" s="2" t="s">
        <v>1105</v>
      </c>
      <c r="B110" t="s">
        <v>20</v>
      </c>
      <c r="C110" s="9"/>
      <c r="D110" s="9"/>
      <c r="E110" cm="1">
        <f t="array" ref="E110">_xlfn.SWITCH(B110, "Critical", 5, "High", 4, "Medium", 3, "Low", 2, "Future", 1)</f>
        <v>4</v>
      </c>
      <c r="F110" t="e" cm="1">
        <f t="array" ref="F110">_xlfn.SWITCH(C110, "Core Functionality", 5, "Configurable", 4, "Custom", 3, "Not Available", 0, "Either/Or", 0)</f>
        <v>#N/A</v>
      </c>
      <c r="G110" t="e">
        <f>E110*F110</f>
        <v>#N/A</v>
      </c>
    </row>
    <row r="111" spans="1:7" x14ac:dyDescent="0.25">
      <c r="C111" s="9"/>
      <c r="D111" s="9"/>
    </row>
    <row r="112" spans="1:7" s="4" customFormat="1" ht="18" thickBot="1" x14ac:dyDescent="0.35">
      <c r="A112" s="3" t="s">
        <v>1106</v>
      </c>
      <c r="C112" s="11"/>
      <c r="D112" s="11"/>
    </row>
    <row r="113" spans="1:7" ht="15.75" thickTop="1" x14ac:dyDescent="0.25">
      <c r="A113" s="2" t="s">
        <v>1107</v>
      </c>
      <c r="B113" t="s">
        <v>20</v>
      </c>
      <c r="C113" s="9"/>
      <c r="D113" s="9"/>
      <c r="E113" cm="1">
        <f t="array" ref="E113">_xlfn.SWITCH(B113, "Critical", 5, "High", 4, "Medium", 3, "Low", 2, "Future", 1)</f>
        <v>4</v>
      </c>
      <c r="F113" t="e" cm="1">
        <f t="array" ref="F113">_xlfn.SWITCH(C113, "Core Functionality", 5, "Configurable", 4, "Custom", 3, "Not Available", 0, "Either/Or", 0)</f>
        <v>#N/A</v>
      </c>
      <c r="G113" t="e">
        <f>E113*F113</f>
        <v>#N/A</v>
      </c>
    </row>
    <row r="114" spans="1:7" ht="30" x14ac:dyDescent="0.25">
      <c r="A114" s="2" t="s">
        <v>1053</v>
      </c>
      <c r="B114" t="s">
        <v>20</v>
      </c>
      <c r="C114" s="9"/>
      <c r="D114" s="9"/>
      <c r="E114" cm="1">
        <f t="array" ref="E114">_xlfn.SWITCH(B114, "Critical", 5, "High", 4, "Medium", 3, "Low", 2, "Future", 1)</f>
        <v>4</v>
      </c>
      <c r="F114" t="e" cm="1">
        <f t="array" ref="F114">_xlfn.SWITCH(C114, "Core Functionality", 5, "Configurable", 4, "Custom", 3, "Not Available", 0, "Either/Or", 0)</f>
        <v>#N/A</v>
      </c>
      <c r="G114" t="e">
        <f>E114*F114</f>
        <v>#N/A</v>
      </c>
    </row>
    <row r="115" spans="1:7" x14ac:dyDescent="0.25">
      <c r="A115" s="2" t="s">
        <v>1074</v>
      </c>
      <c r="B115" t="s">
        <v>20</v>
      </c>
      <c r="C115" s="9"/>
      <c r="D115" s="9"/>
      <c r="E115" cm="1">
        <f t="array" ref="E115">_xlfn.SWITCH(B115, "Critical", 5, "High", 4, "Medium", 3, "Low", 2, "Future", 1)</f>
        <v>4</v>
      </c>
      <c r="F115" t="e" cm="1">
        <f t="array" ref="F115">_xlfn.SWITCH(C115, "Core Functionality", 5, "Configurable", 4, "Custom", 3, "Not Available", 0, "Either/Or", 0)</f>
        <v>#N/A</v>
      </c>
      <c r="G115" t="e">
        <f>E115*F115</f>
        <v>#N/A</v>
      </c>
    </row>
  </sheetData>
  <sheetProtection algorithmName="SHA-512" hashValue="iT4aAlG/ecm+sBaVH52oDyiZm32AK9ZsI54sPxItxri0lmOVpnE51gWKgVpbqCWeiw/tK9SJyKkyhVQTXdzl2g==" saltValue="Yu75sEqN9V9Jd0JsUNgt6w==" spinCount="100000" sheet="1" formatCells="0" formatColumns="0" formatRows="0" insertColumns="0" insertRows="0" insertHyperlinks="0" deleteColumns="0" deleteRows="0" sort="0" autoFilter="0" pivotTables="0"/>
  <dataValidations count="2">
    <dataValidation type="list" allowBlank="1" showInputMessage="1" showErrorMessage="1" sqref="B3:B6 B9:B13 B16:B19 B23 B26:B29 B32:B37 B40:B43 B46:B47 B50:B55 B58:B60 B63:B67 B70:B74 B77:B82 B85:B88 B91:B95 B98:B99 B102 B105:B107 B110 B113:B115" xr:uid="{C9B264AA-49DA-43E0-8658-C2942515B51D}">
      <formula1>Priority</formula1>
    </dataValidation>
    <dataValidation type="list" allowBlank="1" showInputMessage="1" showErrorMessage="1" sqref="C110 C3:C6 C9:C13 C16:C19 C23 C26:C29 C32:C37 C40:C43 C46:C47 C50:C55 C58:C60 C63:C67 C70:C74 C77:C82 C85:C88 C91:C95 C98:C99 C102 C105:C107 C113:C115" xr:uid="{139B479D-A83F-4FAF-A88B-D853F20F1383}">
      <formula1>Response</formula1>
    </dataValidation>
  </dataValidations>
  <pageMargins left="0.7" right="0.7" top="0.75" bottom="0.75" header="0.3" footer="0.3"/>
  <pageSetup fitToHeight="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D38D03-903E-462E-8F32-450C2F434A94}">
  <sheetPr>
    <tabColor theme="0"/>
  </sheetPr>
  <dimension ref="A1:G37"/>
  <sheetViews>
    <sheetView workbookViewId="0">
      <selection sqref="A1:H1048576"/>
    </sheetView>
  </sheetViews>
  <sheetFormatPr defaultRowHeight="15" x14ac:dyDescent="0.25"/>
  <cols>
    <col min="1" max="1" width="60.7109375" customWidth="1"/>
    <col min="2" max="3" width="12.7109375" customWidth="1"/>
    <col min="4" max="4" width="40.7109375" customWidth="1"/>
    <col min="5" max="7" width="0" hidden="1" customWidth="1"/>
  </cols>
  <sheetData>
    <row r="1" spans="1:7" s="1" customFormat="1" ht="20.25" thickBot="1" x14ac:dyDescent="0.35">
      <c r="A1" s="5" t="s">
        <v>1108</v>
      </c>
      <c r="B1" s="5" t="s">
        <v>15</v>
      </c>
      <c r="C1" s="1" t="s">
        <v>16</v>
      </c>
      <c r="D1" s="1" t="s">
        <v>17</v>
      </c>
      <c r="G1" s="1">
        <f>SUM(G3:G37)</f>
        <v>450</v>
      </c>
    </row>
    <row r="2" spans="1:7" s="4" customFormat="1" ht="18.75" thickTop="1" thickBot="1" x14ac:dyDescent="0.35">
      <c r="A2" s="7" t="s">
        <v>1109</v>
      </c>
      <c r="B2" s="3"/>
    </row>
    <row r="3" spans="1:7" ht="15.75" thickTop="1" x14ac:dyDescent="0.25">
      <c r="A3" s="2" t="s">
        <v>1110</v>
      </c>
      <c r="B3" t="s">
        <v>20</v>
      </c>
      <c r="C3" t="s">
        <v>23</v>
      </c>
      <c r="E3" cm="1">
        <f t="array" ref="E3">_xlfn.SWITCH(B3, "Critical", 5, "High", 4, "Medium", 3, "Low", 2, "Future", 1)</f>
        <v>4</v>
      </c>
      <c r="F3" cm="1">
        <f t="array" ref="F3">_xlfn.SWITCH(C3, "Core Functionality", 5, "Configurable", 4, "Custom", 3, "Not Available", 0, "Either/Or", 0)</f>
        <v>5</v>
      </c>
      <c r="G3">
        <f>E3*F3</f>
        <v>20</v>
      </c>
    </row>
    <row r="4" spans="1:7" x14ac:dyDescent="0.25">
      <c r="A4" s="2" t="s">
        <v>1111</v>
      </c>
      <c r="B4" t="s">
        <v>20</v>
      </c>
      <c r="C4" t="s">
        <v>23</v>
      </c>
      <c r="E4" cm="1">
        <f t="array" ref="E4">_xlfn.SWITCH(B4, "Critical", 5, "High", 4, "Medium", 3, "Low", 2, "Future", 1)</f>
        <v>4</v>
      </c>
      <c r="F4" cm="1">
        <f t="array" ref="F4">_xlfn.SWITCH(C4, "Core Functionality", 5, "Configurable", 4, "Custom", 3, "Not Available", 0, "Either/Or", 0)</f>
        <v>5</v>
      </c>
      <c r="G4">
        <f>E4*F4</f>
        <v>20</v>
      </c>
    </row>
    <row r="5" spans="1:7" ht="30" x14ac:dyDescent="0.25">
      <c r="A5" s="2" t="s">
        <v>1112</v>
      </c>
      <c r="B5" t="s">
        <v>26</v>
      </c>
      <c r="C5" t="s">
        <v>23</v>
      </c>
      <c r="E5" cm="1">
        <f t="array" ref="E5">_xlfn.SWITCH(B5, "Critical", 5, "High", 4, "Medium", 3, "Low", 2, "Future", 1)</f>
        <v>3</v>
      </c>
      <c r="F5" cm="1">
        <f t="array" ref="F5">_xlfn.SWITCH(C5, "Core Functionality", 5, "Configurable", 4, "Custom", 3, "Not Available", 0, "Either/Or", 0)</f>
        <v>5</v>
      </c>
      <c r="G5">
        <f>E5*F5</f>
        <v>15</v>
      </c>
    </row>
    <row r="6" spans="1:7" x14ac:dyDescent="0.25">
      <c r="A6" s="2" t="s">
        <v>1113</v>
      </c>
      <c r="B6" t="s">
        <v>26</v>
      </c>
      <c r="C6" t="s">
        <v>23</v>
      </c>
      <c r="E6" cm="1">
        <f t="array" ref="E6">_xlfn.SWITCH(B6, "Critical", 5, "High", 4, "Medium", 3, "Low", 2, "Future", 1)</f>
        <v>3</v>
      </c>
      <c r="F6" cm="1">
        <f t="array" ref="F6">_xlfn.SWITCH(C6, "Core Functionality", 5, "Configurable", 4, "Custom", 3, "Not Available", 0, "Either/Or", 0)</f>
        <v>5</v>
      </c>
      <c r="G6">
        <f t="shared" ref="G6:G7" si="0">E6*F6</f>
        <v>15</v>
      </c>
    </row>
    <row r="7" spans="1:7" x14ac:dyDescent="0.25">
      <c r="A7" s="2" t="s">
        <v>1114</v>
      </c>
      <c r="B7" t="s">
        <v>20</v>
      </c>
      <c r="C7" t="s">
        <v>23</v>
      </c>
      <c r="E7" cm="1">
        <f t="array" ref="E7">_xlfn.SWITCH(B7, "Critical", 5, "High", 4, "Medium", 3, "Low", 2, "Future", 1)</f>
        <v>4</v>
      </c>
      <c r="F7" cm="1">
        <f t="array" ref="F7">_xlfn.SWITCH(C7, "Core Functionality", 5, "Configurable", 4, "Custom", 3, "Not Available", 0, "Either/Or", 0)</f>
        <v>5</v>
      </c>
      <c r="G7">
        <f t="shared" si="0"/>
        <v>20</v>
      </c>
    </row>
    <row r="8" spans="1:7" ht="45" x14ac:dyDescent="0.25">
      <c r="A8" s="2" t="s">
        <v>1115</v>
      </c>
      <c r="B8" t="s">
        <v>26</v>
      </c>
      <c r="C8" t="s">
        <v>23</v>
      </c>
      <c r="E8" cm="1">
        <f t="array" ref="E8">_xlfn.SWITCH(B8, "Critical", 5, "High", 4, "Medium", 3, "Low", 2, "Future", 1)</f>
        <v>3</v>
      </c>
      <c r="F8" cm="1">
        <f t="array" ref="F8">_xlfn.SWITCH(C8, "Core Functionality", 5, "Configurable", 4, "Custom", 3, "Not Available", 0, "Either/Or", 0)</f>
        <v>5</v>
      </c>
      <c r="G8">
        <f>E8*F8</f>
        <v>15</v>
      </c>
    </row>
    <row r="9" spans="1:7" x14ac:dyDescent="0.25">
      <c r="A9" s="2" t="s">
        <v>1116</v>
      </c>
      <c r="B9" t="s">
        <v>20</v>
      </c>
      <c r="C9" t="s">
        <v>23</v>
      </c>
      <c r="E9" cm="1">
        <f t="array" ref="E9">_xlfn.SWITCH(B9, "Critical", 5, "High", 4, "Medium", 3, "Low", 2, "Future", 1)</f>
        <v>4</v>
      </c>
      <c r="F9" cm="1">
        <f t="array" ref="F9">_xlfn.SWITCH(C9, "Core Functionality", 5, "Configurable", 4, "Custom", 3, "Not Available", 0, "Either/Or", 0)</f>
        <v>5</v>
      </c>
      <c r="G9">
        <f>E9*F9</f>
        <v>20</v>
      </c>
    </row>
    <row r="10" spans="1:7" x14ac:dyDescent="0.25">
      <c r="A10" s="2"/>
      <c r="B10" s="2"/>
    </row>
    <row r="11" spans="1:7" s="4" customFormat="1" ht="18" thickBot="1" x14ac:dyDescent="0.35">
      <c r="A11" s="7" t="s">
        <v>1117</v>
      </c>
      <c r="B11" s="3"/>
    </row>
    <row r="12" spans="1:7" ht="15.75" thickTop="1" x14ac:dyDescent="0.25">
      <c r="A12" t="s">
        <v>1118</v>
      </c>
      <c r="B12" t="s">
        <v>26</v>
      </c>
      <c r="C12" t="s">
        <v>23</v>
      </c>
      <c r="E12" cm="1">
        <f t="array" ref="E12">_xlfn.SWITCH(B12, "Critical", 5, "High", 4, "Medium", 3, "Low", 2, "Future", 1)</f>
        <v>3</v>
      </c>
      <c r="F12" cm="1">
        <f t="array" ref="F12">_xlfn.SWITCH(C12, "Core Functionality", 5, "Configurable", 4, "Custom", 3, "Not Available", 0, "Either/Or", 0)</f>
        <v>5</v>
      </c>
      <c r="G12">
        <f t="shared" ref="G12:G18" si="1">E12*F12</f>
        <v>15</v>
      </c>
    </row>
    <row r="13" spans="1:7" x14ac:dyDescent="0.25">
      <c r="A13" t="s">
        <v>1119</v>
      </c>
      <c r="B13" t="s">
        <v>26</v>
      </c>
      <c r="C13" t="s">
        <v>23</v>
      </c>
      <c r="E13" cm="1">
        <f t="array" ref="E13">_xlfn.SWITCH(B13, "Critical", 5, "High", 4, "Medium", 3, "Low", 2, "Future", 1)</f>
        <v>3</v>
      </c>
      <c r="F13" cm="1">
        <f t="array" ref="F13">_xlfn.SWITCH(C13, "Core Functionality", 5, "Configurable", 4, "Custom", 3, "Not Available", 0, "Either/Or", 0)</f>
        <v>5</v>
      </c>
      <c r="G13">
        <f t="shared" si="1"/>
        <v>15</v>
      </c>
    </row>
    <row r="14" spans="1:7" x14ac:dyDescent="0.25">
      <c r="A14" t="s">
        <v>1120</v>
      </c>
      <c r="B14" t="s">
        <v>26</v>
      </c>
      <c r="C14" t="s">
        <v>23</v>
      </c>
      <c r="E14" cm="1">
        <f t="array" ref="E14">_xlfn.SWITCH(B14, "Critical", 5, "High", 4, "Medium", 3, "Low", 2, "Future", 1)</f>
        <v>3</v>
      </c>
      <c r="F14" cm="1">
        <f t="array" ref="F14">_xlfn.SWITCH(C14, "Core Functionality", 5, "Configurable", 4, "Custom", 3, "Not Available", 0, "Either/Or", 0)</f>
        <v>5</v>
      </c>
      <c r="G14">
        <f t="shared" si="1"/>
        <v>15</v>
      </c>
    </row>
    <row r="15" spans="1:7" x14ac:dyDescent="0.25">
      <c r="A15" t="s">
        <v>1121</v>
      </c>
      <c r="B15" t="s">
        <v>26</v>
      </c>
      <c r="C15" t="s">
        <v>23</v>
      </c>
      <c r="E15" cm="1">
        <f t="array" ref="E15">_xlfn.SWITCH(B15, "Critical", 5, "High", 4, "Medium", 3, "Low", 2, "Future", 1)</f>
        <v>3</v>
      </c>
      <c r="F15" cm="1">
        <f t="array" ref="F15">_xlfn.SWITCH(C15, "Core Functionality", 5, "Configurable", 4, "Custom", 3, "Not Available", 0, "Either/Or", 0)</f>
        <v>5</v>
      </c>
      <c r="G15">
        <f t="shared" si="1"/>
        <v>15</v>
      </c>
    </row>
    <row r="16" spans="1:7" x14ac:dyDescent="0.25">
      <c r="A16" t="s">
        <v>1122</v>
      </c>
      <c r="B16" t="s">
        <v>26</v>
      </c>
      <c r="C16" t="s">
        <v>23</v>
      </c>
      <c r="E16" cm="1">
        <f t="array" ref="E16">_xlfn.SWITCH(B16, "Critical", 5, "High", 4, "Medium", 3, "Low", 2, "Future", 1)</f>
        <v>3</v>
      </c>
      <c r="F16" cm="1">
        <f t="array" ref="F16">_xlfn.SWITCH(C16, "Core Functionality", 5, "Configurable", 4, "Custom", 3, "Not Available", 0, "Either/Or", 0)</f>
        <v>5</v>
      </c>
      <c r="G16">
        <f t="shared" si="1"/>
        <v>15</v>
      </c>
    </row>
    <row r="17" spans="1:7" x14ac:dyDescent="0.25">
      <c r="A17" t="s">
        <v>1123</v>
      </c>
      <c r="B17" t="s">
        <v>26</v>
      </c>
      <c r="C17" t="s">
        <v>23</v>
      </c>
      <c r="E17" cm="1">
        <f t="array" ref="E17">_xlfn.SWITCH(B17, "Critical", 5, "High", 4, "Medium", 3, "Low", 2, "Future", 1)</f>
        <v>3</v>
      </c>
      <c r="F17" cm="1">
        <f t="array" ref="F17">_xlfn.SWITCH(C17, "Core Functionality", 5, "Configurable", 4, "Custom", 3, "Not Available", 0, "Either/Or", 0)</f>
        <v>5</v>
      </c>
      <c r="G17">
        <f t="shared" si="1"/>
        <v>15</v>
      </c>
    </row>
    <row r="18" spans="1:7" x14ac:dyDescent="0.25">
      <c r="A18" t="s">
        <v>1116</v>
      </c>
      <c r="B18" t="s">
        <v>20</v>
      </c>
      <c r="C18" t="s">
        <v>23</v>
      </c>
      <c r="E18" cm="1">
        <f t="array" ref="E18">_xlfn.SWITCH(B18, "Critical", 5, "High", 4, "Medium", 3, "Low", 2, "Future", 1)</f>
        <v>4</v>
      </c>
      <c r="F18" cm="1">
        <f t="array" ref="F18">_xlfn.SWITCH(C18, "Core Functionality", 5, "Configurable", 4, "Custom", 3, "Not Available", 0, "Either/Or", 0)</f>
        <v>5</v>
      </c>
      <c r="G18">
        <f t="shared" si="1"/>
        <v>20</v>
      </c>
    </row>
    <row r="19" spans="1:7" x14ac:dyDescent="0.25">
      <c r="A19" s="2"/>
      <c r="B19" s="2"/>
    </row>
    <row r="20" spans="1:7" s="4" customFormat="1" ht="18" thickBot="1" x14ac:dyDescent="0.35">
      <c r="A20" s="7" t="s">
        <v>1124</v>
      </c>
      <c r="B20" s="3"/>
    </row>
    <row r="21" spans="1:7" ht="15.75" thickTop="1" x14ac:dyDescent="0.25">
      <c r="A21" t="s">
        <v>1125</v>
      </c>
      <c r="B21" t="s">
        <v>26</v>
      </c>
      <c r="C21" t="s">
        <v>23</v>
      </c>
      <c r="E21" cm="1">
        <f t="array" ref="E21">_xlfn.SWITCH(B21, "Critical", 5, "High", 4, "Medium", 3, "Low", 2, "Future", 1)</f>
        <v>3</v>
      </c>
      <c r="F21" cm="1">
        <f t="array" ref="F21">_xlfn.SWITCH(C21, "Core Functionality", 5, "Configurable", 4, "Custom", 3, "Not Available", 0, "Either/Or", 0)</f>
        <v>5</v>
      </c>
      <c r="G21">
        <f t="shared" ref="G21:G26" si="2">E21*F21</f>
        <v>15</v>
      </c>
    </row>
    <row r="22" spans="1:7" x14ac:dyDescent="0.25">
      <c r="A22" t="s">
        <v>1126</v>
      </c>
      <c r="B22" t="s">
        <v>26</v>
      </c>
      <c r="C22" t="s">
        <v>23</v>
      </c>
      <c r="E22" cm="1">
        <f t="array" ref="E22">_xlfn.SWITCH(B22, "Critical", 5, "High", 4, "Medium", 3, "Low", 2, "Future", 1)</f>
        <v>3</v>
      </c>
      <c r="F22" cm="1">
        <f t="array" ref="F22">_xlfn.SWITCH(C22, "Core Functionality", 5, "Configurable", 4, "Custom", 3, "Not Available", 0, "Either/Or", 0)</f>
        <v>5</v>
      </c>
      <c r="G22">
        <f t="shared" si="2"/>
        <v>15</v>
      </c>
    </row>
    <row r="23" spans="1:7" x14ac:dyDescent="0.25">
      <c r="A23" t="s">
        <v>1127</v>
      </c>
      <c r="B23" t="s">
        <v>26</v>
      </c>
      <c r="C23" t="s">
        <v>23</v>
      </c>
      <c r="E23" cm="1">
        <f t="array" ref="E23">_xlfn.SWITCH(B23, "Critical", 5, "High", 4, "Medium", 3, "Low", 2, "Future", 1)</f>
        <v>3</v>
      </c>
      <c r="F23" cm="1">
        <f t="array" ref="F23">_xlfn.SWITCH(C23, "Core Functionality", 5, "Configurable", 4, "Custom", 3, "Not Available", 0, "Either/Or", 0)</f>
        <v>5</v>
      </c>
      <c r="G23">
        <f t="shared" si="2"/>
        <v>15</v>
      </c>
    </row>
    <row r="24" spans="1:7" x14ac:dyDescent="0.25">
      <c r="A24" t="s">
        <v>1128</v>
      </c>
      <c r="B24" t="s">
        <v>26</v>
      </c>
      <c r="C24" t="s">
        <v>23</v>
      </c>
      <c r="E24" cm="1">
        <f t="array" ref="E24">_xlfn.SWITCH(B24, "Critical", 5, "High", 4, "Medium", 3, "Low", 2, "Future", 1)</f>
        <v>3</v>
      </c>
      <c r="F24" cm="1">
        <f t="array" ref="F24">_xlfn.SWITCH(C24, "Core Functionality", 5, "Configurable", 4, "Custom", 3, "Not Available", 0, "Either/Or", 0)</f>
        <v>5</v>
      </c>
      <c r="G24">
        <f t="shared" si="2"/>
        <v>15</v>
      </c>
    </row>
    <row r="25" spans="1:7" x14ac:dyDescent="0.25">
      <c r="A25" t="s">
        <v>1129</v>
      </c>
      <c r="B25" t="s">
        <v>26</v>
      </c>
      <c r="C25" t="s">
        <v>23</v>
      </c>
      <c r="E25" cm="1">
        <f t="array" ref="E25">_xlfn.SWITCH(B25, "Critical", 5, "High", 4, "Medium", 3, "Low", 2, "Future", 1)</f>
        <v>3</v>
      </c>
      <c r="F25" cm="1">
        <f t="array" ref="F25">_xlfn.SWITCH(C25, "Core Functionality", 5, "Configurable", 4, "Custom", 3, "Not Available", 0, "Either/Or", 0)</f>
        <v>5</v>
      </c>
      <c r="G25">
        <f t="shared" si="2"/>
        <v>15</v>
      </c>
    </row>
    <row r="26" spans="1:7" x14ac:dyDescent="0.25">
      <c r="A26" t="s">
        <v>1116</v>
      </c>
      <c r="B26" t="s">
        <v>20</v>
      </c>
      <c r="C26" t="s">
        <v>23</v>
      </c>
      <c r="E26" cm="1">
        <f t="array" ref="E26">_xlfn.SWITCH(B26, "Critical", 5, "High", 4, "Medium", 3, "Low", 2, "Future", 1)</f>
        <v>4</v>
      </c>
      <c r="F26" cm="1">
        <f t="array" ref="F26">_xlfn.SWITCH(C26, "Core Functionality", 5, "Configurable", 4, "Custom", 3, "Not Available", 0, "Either/Or", 0)</f>
        <v>5</v>
      </c>
      <c r="G26">
        <f t="shared" si="2"/>
        <v>20</v>
      </c>
    </row>
    <row r="28" spans="1:7" s="4" customFormat="1" ht="18" thickBot="1" x14ac:dyDescent="0.35">
      <c r="A28" s="3" t="s">
        <v>1130</v>
      </c>
      <c r="B28" s="3"/>
    </row>
    <row r="29" spans="1:7" ht="15.75" thickTop="1" x14ac:dyDescent="0.25">
      <c r="A29" t="s">
        <v>1131</v>
      </c>
      <c r="B29" t="s">
        <v>26</v>
      </c>
      <c r="C29" t="s">
        <v>23</v>
      </c>
      <c r="E29" cm="1">
        <f t="array" ref="E29">_xlfn.SWITCH(B29, "Critical", 5, "High", 4, "Medium", 3, "Low", 2, "Future", 1)</f>
        <v>3</v>
      </c>
      <c r="F29" cm="1">
        <f t="array" ref="F29">_xlfn.SWITCH(C29, "Core Functionality", 5, "Configurable", 4, "Custom", 3, "Not Available", 0, "Either/Or", 0)</f>
        <v>5</v>
      </c>
      <c r="G29">
        <f t="shared" ref="G29:G36" si="3">E29*F29</f>
        <v>15</v>
      </c>
    </row>
    <row r="30" spans="1:7" x14ac:dyDescent="0.25">
      <c r="A30" t="s">
        <v>1132</v>
      </c>
      <c r="B30" t="s">
        <v>26</v>
      </c>
      <c r="C30" t="s">
        <v>23</v>
      </c>
      <c r="E30" cm="1">
        <f t="array" ref="E30">_xlfn.SWITCH(B30, "Critical", 5, "High", 4, "Medium", 3, "Low", 2, "Future", 1)</f>
        <v>3</v>
      </c>
      <c r="F30" cm="1">
        <f t="array" ref="F30">_xlfn.SWITCH(C30, "Core Functionality", 5, "Configurable", 4, "Custom", 3, "Not Available", 0, "Either/Or", 0)</f>
        <v>5</v>
      </c>
      <c r="G30">
        <f t="shared" si="3"/>
        <v>15</v>
      </c>
    </row>
    <row r="31" spans="1:7" x14ac:dyDescent="0.25">
      <c r="A31" t="s">
        <v>1133</v>
      </c>
      <c r="B31" t="s">
        <v>26</v>
      </c>
      <c r="C31" t="s">
        <v>23</v>
      </c>
      <c r="E31" cm="1">
        <f t="array" ref="E31">_xlfn.SWITCH(B31, "Critical", 5, "High", 4, "Medium", 3, "Low", 2, "Future", 1)</f>
        <v>3</v>
      </c>
      <c r="F31" cm="1">
        <f t="array" ref="F31">_xlfn.SWITCH(C31, "Core Functionality", 5, "Configurable", 4, "Custom", 3, "Not Available", 0, "Either/Or", 0)</f>
        <v>5</v>
      </c>
      <c r="G31">
        <f t="shared" si="3"/>
        <v>15</v>
      </c>
    </row>
    <row r="32" spans="1:7" x14ac:dyDescent="0.25">
      <c r="A32" s="2" t="s">
        <v>1134</v>
      </c>
      <c r="B32" t="s">
        <v>26</v>
      </c>
      <c r="C32" t="s">
        <v>23</v>
      </c>
      <c r="E32" cm="1">
        <f t="array" ref="E32">_xlfn.SWITCH(B32, "Critical", 5, "High", 4, "Medium", 3, "Low", 2, "Future", 1)</f>
        <v>3</v>
      </c>
      <c r="F32" cm="1">
        <f t="array" ref="F32">_xlfn.SWITCH(C32, "Core Functionality", 5, "Configurable", 4, "Custom", 3, "Not Available", 0, "Either/Or", 0)</f>
        <v>5</v>
      </c>
      <c r="G32">
        <f t="shared" si="3"/>
        <v>15</v>
      </c>
    </row>
    <row r="33" spans="1:7" x14ac:dyDescent="0.25">
      <c r="A33" t="s">
        <v>1135</v>
      </c>
      <c r="B33" t="s">
        <v>26</v>
      </c>
      <c r="C33" t="s">
        <v>23</v>
      </c>
      <c r="E33" cm="1">
        <f t="array" ref="E33">_xlfn.SWITCH(B33, "Critical", 5, "High", 4, "Medium", 3, "Low", 2, "Future", 1)</f>
        <v>3</v>
      </c>
      <c r="F33" cm="1">
        <f t="array" ref="F33">_xlfn.SWITCH(C33, "Core Functionality", 5, "Configurable", 4, "Custom", 3, "Not Available", 0, "Either/Or", 0)</f>
        <v>5</v>
      </c>
      <c r="G33">
        <f t="shared" si="3"/>
        <v>15</v>
      </c>
    </row>
    <row r="34" spans="1:7" x14ac:dyDescent="0.25">
      <c r="A34" t="s">
        <v>1136</v>
      </c>
      <c r="B34" t="s">
        <v>26</v>
      </c>
      <c r="C34" t="s">
        <v>23</v>
      </c>
      <c r="E34" cm="1">
        <f t="array" ref="E34">_xlfn.SWITCH(B34, "Critical", 5, "High", 4, "Medium", 3, "Low", 2, "Future", 1)</f>
        <v>3</v>
      </c>
      <c r="F34" cm="1">
        <f t="array" ref="F34">_xlfn.SWITCH(C34, "Core Functionality", 5, "Configurable", 4, "Custom", 3, "Not Available", 0, "Either/Or", 0)</f>
        <v>5</v>
      </c>
      <c r="G34">
        <f t="shared" si="3"/>
        <v>15</v>
      </c>
    </row>
    <row r="35" spans="1:7" x14ac:dyDescent="0.25">
      <c r="A35" s="2" t="s">
        <v>1137</v>
      </c>
      <c r="B35" t="s">
        <v>26</v>
      </c>
      <c r="C35" t="s">
        <v>23</v>
      </c>
      <c r="E35" cm="1">
        <f t="array" ref="E35">_xlfn.SWITCH(B35, "Critical", 5, "High", 4, "Medium", 3, "Low", 2, "Future", 1)</f>
        <v>3</v>
      </c>
      <c r="F35" cm="1">
        <f t="array" ref="F35">_xlfn.SWITCH(C35, "Core Functionality", 5, "Configurable", 4, "Custom", 3, "Not Available", 0, "Either/Or", 0)</f>
        <v>5</v>
      </c>
      <c r="G35">
        <f t="shared" si="3"/>
        <v>15</v>
      </c>
    </row>
    <row r="36" spans="1:7" x14ac:dyDescent="0.25">
      <c r="A36" s="2" t="s">
        <v>1138</v>
      </c>
      <c r="B36" t="s">
        <v>26</v>
      </c>
      <c r="C36" t="s">
        <v>23</v>
      </c>
      <c r="E36" cm="1">
        <f t="array" ref="E36">_xlfn.SWITCH(B36, "Critical", 5, "High", 4, "Medium", 3, "Low", 2, "Future", 1)</f>
        <v>3</v>
      </c>
      <c r="F36" cm="1">
        <f t="array" ref="F36">_xlfn.SWITCH(C36, "Core Functionality", 5, "Configurable", 4, "Custom", 3, "Not Available", 0, "Either/Or", 0)</f>
        <v>5</v>
      </c>
      <c r="G36">
        <f t="shared" si="3"/>
        <v>15</v>
      </c>
    </row>
    <row r="37" spans="1:7" x14ac:dyDescent="0.25">
      <c r="A37" s="2"/>
      <c r="B37" s="2"/>
    </row>
  </sheetData>
  <sheetProtection algorithmName="SHA-512" hashValue="cn+68OHeBe2Ja8BkXR47fuv+5cHSMLVDbf58oS/0bpSajNhO/gH/D61tdpq20KhobXHfZ4q1+6gaU/hk57iOpQ==" saltValue="JRm4I9hqLFGpdso4hz7uyw==" spinCount="100000" sheet="1" formatCells="0" formatColumns="0" formatRows="0" insertColumns="0" insertRows="0" insertHyperlinks="0" deleteColumns="0" deleteRows="0" sort="0" autoFilter="0" pivotTables="0"/>
  <dataValidations count="2">
    <dataValidation type="list" allowBlank="1" showInputMessage="1" showErrorMessage="1" sqref="B3:B9 B12:B18 B21:B26 B29:B36" xr:uid="{D1288856-D89C-4539-AAD1-FA659C981ED0}">
      <formula1>Priority</formula1>
    </dataValidation>
    <dataValidation type="list" allowBlank="1" showInputMessage="1" showErrorMessage="1" sqref="C3:C9 C12:C18 C21:C26 C29:C36" xr:uid="{6ECDBD58-CEE2-4FEC-B161-8AD7F42406B1}">
      <formula1>Response</formula1>
    </dataValidation>
  </dataValidation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8FC35-D8D5-4908-BF23-E6C46A876FD3}">
  <dimension ref="A2:D6"/>
  <sheetViews>
    <sheetView workbookViewId="0">
      <selection sqref="A1:F1048576"/>
    </sheetView>
  </sheetViews>
  <sheetFormatPr defaultRowHeight="15" x14ac:dyDescent="0.25"/>
  <sheetData>
    <row r="2" spans="1:4" x14ac:dyDescent="0.25">
      <c r="A2" t="s">
        <v>51</v>
      </c>
      <c r="B2">
        <v>5</v>
      </c>
      <c r="D2" t="s">
        <v>23</v>
      </c>
    </row>
    <row r="3" spans="1:4" x14ac:dyDescent="0.25">
      <c r="A3" t="s">
        <v>20</v>
      </c>
      <c r="B3">
        <v>4</v>
      </c>
      <c r="D3" t="s">
        <v>21</v>
      </c>
    </row>
    <row r="4" spans="1:4" x14ac:dyDescent="0.25">
      <c r="A4" t="s">
        <v>26</v>
      </c>
      <c r="B4">
        <v>3</v>
      </c>
      <c r="D4" t="s">
        <v>43</v>
      </c>
    </row>
    <row r="5" spans="1:4" x14ac:dyDescent="0.25">
      <c r="A5" t="s">
        <v>48</v>
      </c>
      <c r="B5">
        <v>2</v>
      </c>
      <c r="D5" t="s">
        <v>1139</v>
      </c>
    </row>
    <row r="6" spans="1:4" x14ac:dyDescent="0.25">
      <c r="A6" t="s">
        <v>568</v>
      </c>
      <c r="B6">
        <v>1</v>
      </c>
      <c r="D6" t="s">
        <v>993</v>
      </c>
    </row>
  </sheetData>
  <sheetProtection algorithmName="SHA-512" hashValue="jgw/rb4hfQfNlkxCJvw6qvdTLA/NtmpksJyZtNr8dyDTswc0SG8sFdtBFoC9Y8BjyCpkFeguh480LI+4PQij2w==" saltValue="CXY0pVQPYVB2b5Vcadc5wQ==" spinCount="100000" sheet="1" formatCells="0" formatColumns="0" formatRows="0" insertColumns="0" insertRows="0" insertHyperlinks="0" deleteColumns="0" deleteRows="0" sort="0" autoFilter="0" pivotTables="0"/>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E4CD35-A97D-4859-95BD-01A384A12407}">
  <dimension ref="A1:C35"/>
  <sheetViews>
    <sheetView workbookViewId="0">
      <selection activeCell="F26" sqref="F26"/>
    </sheetView>
  </sheetViews>
  <sheetFormatPr defaultRowHeight="15" x14ac:dyDescent="0.25"/>
  <cols>
    <col min="1" max="1" width="20.7109375" customWidth="1"/>
  </cols>
  <sheetData>
    <row r="1" spans="1:3" s="1" customFormat="1" ht="20.25" thickBot="1" x14ac:dyDescent="0.35">
      <c r="A1" s="13" t="s">
        <v>1140</v>
      </c>
      <c r="B1" s="13" t="e">
        <f>SUM(B3+B8+B13+B22+B29)</f>
        <v>#N/A</v>
      </c>
      <c r="C1" s="13" t="e">
        <f>B1*0.35</f>
        <v>#N/A</v>
      </c>
    </row>
    <row r="2" spans="1:3" s="4" customFormat="1" ht="18.75" thickTop="1" thickBot="1" x14ac:dyDescent="0.35">
      <c r="A2" s="14" t="s">
        <v>1141</v>
      </c>
      <c r="B2" s="14"/>
      <c r="C2" s="14"/>
    </row>
    <row r="3" spans="1:3" ht="15.75" thickTop="1" x14ac:dyDescent="0.25">
      <c r="A3" s="15" t="s">
        <v>1142</v>
      </c>
      <c r="B3" t="e">
        <f>SUM(B4:B7)</f>
        <v>#N/A</v>
      </c>
    </row>
    <row r="4" spans="1:3" x14ac:dyDescent="0.25">
      <c r="A4" s="16" t="s">
        <v>1143</v>
      </c>
      <c r="B4" t="e">
        <f>'Fixed Assets'!G1</f>
        <v>#N/A</v>
      </c>
    </row>
    <row r="5" spans="1:3" x14ac:dyDescent="0.25">
      <c r="A5" s="16" t="s">
        <v>1144</v>
      </c>
      <c r="B5" t="e">
        <f>'Cash and Treasury'!G1</f>
        <v>#N/A</v>
      </c>
    </row>
    <row r="6" spans="1:3" x14ac:dyDescent="0.25">
      <c r="A6" s="16" t="s">
        <v>1145</v>
      </c>
      <c r="B6" t="e">
        <f>Reconciliation!G1</f>
        <v>#N/A</v>
      </c>
    </row>
    <row r="7" spans="1:3" x14ac:dyDescent="0.25">
      <c r="A7" s="16" t="s">
        <v>1146</v>
      </c>
      <c r="B7" t="e">
        <f>COA!G1</f>
        <v>#N/A</v>
      </c>
    </row>
    <row r="8" spans="1:3" x14ac:dyDescent="0.25">
      <c r="A8" s="17" t="s">
        <v>1147</v>
      </c>
      <c r="B8" t="e">
        <f>SUM(B9:B12)</f>
        <v>#N/A</v>
      </c>
    </row>
    <row r="9" spans="1:3" x14ac:dyDescent="0.25">
      <c r="A9" s="18" t="s">
        <v>1148</v>
      </c>
      <c r="B9" t="e">
        <f>CRM!G1</f>
        <v>#N/A</v>
      </c>
    </row>
    <row r="10" spans="1:3" x14ac:dyDescent="0.25">
      <c r="A10" s="18" t="s">
        <v>1147</v>
      </c>
      <c r="B10" t="e">
        <f>Sales!G1</f>
        <v>#N/A</v>
      </c>
    </row>
    <row r="11" spans="1:3" x14ac:dyDescent="0.25">
      <c r="A11" s="18" t="s">
        <v>1149</v>
      </c>
      <c r="B11" t="e">
        <f>'Sales Inventory'!G1</f>
        <v>#N/A</v>
      </c>
    </row>
    <row r="12" spans="1:3" x14ac:dyDescent="0.25">
      <c r="A12" s="18" t="s">
        <v>1150</v>
      </c>
      <c r="B12" t="e">
        <f>'Accounts Receivable'!G1</f>
        <v>#N/A</v>
      </c>
    </row>
    <row r="13" spans="1:3" x14ac:dyDescent="0.25">
      <c r="A13" s="19" t="s">
        <v>1151</v>
      </c>
      <c r="B13" t="e">
        <f>SUM(B14:B21)</f>
        <v>#N/A</v>
      </c>
    </row>
    <row r="14" spans="1:3" x14ac:dyDescent="0.25">
      <c r="A14" s="20" t="s">
        <v>1152</v>
      </c>
      <c r="B14" t="e">
        <f>'Vendor Management'!G1</f>
        <v>#N/A</v>
      </c>
    </row>
    <row r="15" spans="1:3" x14ac:dyDescent="0.25">
      <c r="A15" s="20" t="s">
        <v>1153</v>
      </c>
      <c r="B15" t="e">
        <f>'Custom CRM'!G1</f>
        <v>#N/A</v>
      </c>
    </row>
    <row r="16" spans="1:3" x14ac:dyDescent="0.25">
      <c r="A16" s="20" t="s">
        <v>1154</v>
      </c>
      <c r="B16" t="e">
        <f>Requisition!G1</f>
        <v>#N/A</v>
      </c>
    </row>
    <row r="17" spans="1:2" x14ac:dyDescent="0.25">
      <c r="A17" s="20" t="s">
        <v>1155</v>
      </c>
      <c r="B17" t="e">
        <f>Purchase!G1</f>
        <v>#N/A</v>
      </c>
    </row>
    <row r="18" spans="1:2" x14ac:dyDescent="0.25">
      <c r="A18" s="20" t="s">
        <v>1156</v>
      </c>
      <c r="B18" t="e">
        <f>Receiving!G1</f>
        <v>#N/A</v>
      </c>
    </row>
    <row r="19" spans="1:2" x14ac:dyDescent="0.25">
      <c r="A19" s="20" t="s">
        <v>1157</v>
      </c>
      <c r="B19" t="e">
        <f>'Purchased Inventory'!G1</f>
        <v>#N/A</v>
      </c>
    </row>
    <row r="20" spans="1:2" x14ac:dyDescent="0.25">
      <c r="A20" s="20" t="s">
        <v>1158</v>
      </c>
      <c r="B20" t="e">
        <f>'Accounts Payable'!G1</f>
        <v>#N/A</v>
      </c>
    </row>
    <row r="21" spans="1:2" x14ac:dyDescent="0.25">
      <c r="A21" s="20" t="s">
        <v>1159</v>
      </c>
      <c r="B21" t="e">
        <f>'Project Mgmt, Maint'!G1</f>
        <v>#N/A</v>
      </c>
    </row>
    <row r="22" spans="1:2" x14ac:dyDescent="0.25">
      <c r="A22" s="21" t="s">
        <v>1160</v>
      </c>
      <c r="B22" t="e">
        <f>SUM(B23:B28)</f>
        <v>#N/A</v>
      </c>
    </row>
    <row r="23" spans="1:2" x14ac:dyDescent="0.25">
      <c r="A23" s="22" t="s">
        <v>1161</v>
      </c>
      <c r="B23" t="e">
        <f>Recruiting!G1</f>
        <v>#N/A</v>
      </c>
    </row>
    <row r="24" spans="1:2" x14ac:dyDescent="0.25">
      <c r="A24" s="22" t="s">
        <v>1162</v>
      </c>
      <c r="B24" t="e">
        <f>Onboarding!G1</f>
        <v>#N/A</v>
      </c>
    </row>
    <row r="25" spans="1:2" x14ac:dyDescent="0.25">
      <c r="A25" s="22" t="s">
        <v>1163</v>
      </c>
      <c r="B25" t="e">
        <f>Timekeeping!G1</f>
        <v>#N/A</v>
      </c>
    </row>
    <row r="26" spans="1:2" x14ac:dyDescent="0.25">
      <c r="A26" s="22" t="s">
        <v>1164</v>
      </c>
      <c r="B26" t="e">
        <f>Training!G1</f>
        <v>#N/A</v>
      </c>
    </row>
    <row r="27" spans="1:2" x14ac:dyDescent="0.25">
      <c r="A27" s="22" t="s">
        <v>1165</v>
      </c>
      <c r="B27" t="e">
        <f>Benefits!G1</f>
        <v>#N/A</v>
      </c>
    </row>
    <row r="28" spans="1:2" x14ac:dyDescent="0.25">
      <c r="A28" s="22" t="s">
        <v>1166</v>
      </c>
      <c r="B28" t="e">
        <f>Payroll!G1</f>
        <v>#N/A</v>
      </c>
    </row>
    <row r="29" spans="1:2" x14ac:dyDescent="0.25">
      <c r="A29" s="23" t="s">
        <v>1167</v>
      </c>
      <c r="B29" t="e">
        <f>SUM(B30:B32)</f>
        <v>#N/A</v>
      </c>
    </row>
    <row r="30" spans="1:2" x14ac:dyDescent="0.25">
      <c r="A30" s="24" t="s">
        <v>1167</v>
      </c>
      <c r="B30" t="e">
        <f>System!G1</f>
        <v>#N/A</v>
      </c>
    </row>
    <row r="31" spans="1:2" x14ac:dyDescent="0.25">
      <c r="A31" s="24" t="s">
        <v>1168</v>
      </c>
      <c r="B31" t="e">
        <f>'Non-Functional'!G1</f>
        <v>#N/A</v>
      </c>
    </row>
    <row r="32" spans="1:2" x14ac:dyDescent="0.25">
      <c r="A32" s="24" t="s">
        <v>1024</v>
      </c>
      <c r="B32" t="e">
        <f>'Data Migration'!G1</f>
        <v>#N/A</v>
      </c>
    </row>
    <row r="34" spans="1:3" s="4" customFormat="1" ht="18" thickBot="1" x14ac:dyDescent="0.35">
      <c r="A34" s="25" t="s">
        <v>1108</v>
      </c>
      <c r="B34" s="14"/>
      <c r="C34" s="14"/>
    </row>
    <row r="35" spans="1:3" ht="15.75" thickTop="1" x14ac:dyDescent="0.25">
      <c r="A35" s="26" t="s">
        <v>1108</v>
      </c>
      <c r="B35">
        <f>'Vendor Assessment'!G1</f>
        <v>450</v>
      </c>
    </row>
  </sheetData>
  <sheetProtection algorithmName="SHA-512" hashValue="/DbyRJv+hN9jygQ5+vCfg2nv2jV/F5uEXQDDu0A8v5V3akUX/wHv73A1e/ng2qzc/TL6TVxR3brlktdsWPyLJw==" saltValue="LkguGXs6ygJCrUKl5nHJbA==" spinCount="100000" sheet="1" formatCells="0" formatColumns="0" formatRows="0" insertColumns="0" insertRows="0" insertHyperlinks="0" deleteColumns="0" deleteRows="0" sort="0" autoFilter="0" pivotTable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9908133-44a1-4b58-b7ad-3086346a2677" xsi:nil="true"/>
    <lcf76f155ced4ddcb4097134ff3c332f xmlns="fd2ddefd-5b2c-4b70-b70d-e86e49647b22">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EB8CF29226FE0468B371767036FED77" ma:contentTypeVersion="11" ma:contentTypeDescription="Create a new document." ma:contentTypeScope="" ma:versionID="28fff299cc651ae270d58c9d92b06807">
  <xsd:schema xmlns:xsd="http://www.w3.org/2001/XMLSchema" xmlns:xs="http://www.w3.org/2001/XMLSchema" xmlns:p="http://schemas.microsoft.com/office/2006/metadata/properties" xmlns:ns2="fd2ddefd-5b2c-4b70-b70d-e86e49647b22" xmlns:ns3="f9908133-44a1-4b58-b7ad-3086346a2677" targetNamespace="http://schemas.microsoft.com/office/2006/metadata/properties" ma:root="true" ma:fieldsID="99f365bdaad1d82b53520cb6606cf7b5" ns2:_="" ns3:_="">
    <xsd:import namespace="fd2ddefd-5b2c-4b70-b70d-e86e49647b22"/>
    <xsd:import namespace="f9908133-44a1-4b58-b7ad-3086346a267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2ddefd-5b2c-4b70-b70d-e86e49647b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fbc953e4-2bfb-480f-a211-13512bc13539"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9908133-44a1-4b58-b7ad-3086346a2677"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7f9d4ae8-7539-4b5c-8c18-0883d7e61ba5}" ma:internalName="TaxCatchAll" ma:showField="CatchAllData" ma:web="f9908133-44a1-4b58-b7ad-3086346a26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27657DD-BCD6-4EB2-849C-00FE10DFE714}">
  <ds:schemaRefs>
    <ds:schemaRef ds:uri="http://schemas.microsoft.com/office/2006/documentManagement/types"/>
    <ds:schemaRef ds:uri="http://www.w3.org/XML/1998/namespace"/>
    <ds:schemaRef ds:uri="http://schemas.microsoft.com/office/2006/metadata/properties"/>
    <ds:schemaRef ds:uri="http://purl.org/dc/terms/"/>
    <ds:schemaRef ds:uri="http://purl.org/dc/elements/1.1/"/>
    <ds:schemaRef ds:uri="http://schemas.openxmlformats.org/package/2006/metadata/core-properties"/>
    <ds:schemaRef ds:uri="f9908133-44a1-4b58-b7ad-3086346a2677"/>
    <ds:schemaRef ds:uri="http://purl.org/dc/dcmitype/"/>
    <ds:schemaRef ds:uri="http://schemas.microsoft.com/office/infopath/2007/PartnerControls"/>
    <ds:schemaRef ds:uri="fd2ddefd-5b2c-4b70-b70d-e86e49647b22"/>
  </ds:schemaRefs>
</ds:datastoreItem>
</file>

<file path=customXml/itemProps2.xml><?xml version="1.0" encoding="utf-8"?>
<ds:datastoreItem xmlns:ds="http://schemas.openxmlformats.org/officeDocument/2006/customXml" ds:itemID="{C05FC1A2-204D-49DE-A407-E4091D9995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2ddefd-5b2c-4b70-b70d-e86e49647b22"/>
    <ds:schemaRef ds:uri="f9908133-44a1-4b58-b7ad-3086346a26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7290D9A-A1C7-4DDC-B65A-AA2EC9555244}">
  <ds:schemaRefs>
    <ds:schemaRef ds:uri="http://schemas.microsoft.com/sharepoint/v3/contenttype/forms"/>
  </ds:schemaRefs>
</ds:datastoreItem>
</file>

<file path=docMetadata/LabelInfo.xml><?xml version="1.0" encoding="utf-8"?>
<clbl:labelList xmlns:clbl="http://schemas.microsoft.com/office/2020/mipLabelMetadata">
  <clbl:label id="{65d72a51-4860-4c07-a4f1-e87d99995578}" enabled="0" method="" siteId="{65d72a51-4860-4c07-a4f1-e87d9999557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34</vt:i4>
      </vt:variant>
      <vt:variant>
        <vt:lpstr>Named Ranges</vt:lpstr>
      </vt:variant>
      <vt:variant>
        <vt:i4>3</vt:i4>
      </vt:variant>
    </vt:vector>
  </HeadingPairs>
  <TitlesOfParts>
    <vt:vector size="37" baseType="lpstr">
      <vt:lpstr>Instructions</vt:lpstr>
      <vt:lpstr>Accounting Intro</vt:lpstr>
      <vt:lpstr>Fixed Assets</vt:lpstr>
      <vt:lpstr>Cash and Treasury</vt:lpstr>
      <vt:lpstr>Reconciliation</vt:lpstr>
      <vt:lpstr>COA</vt:lpstr>
      <vt:lpstr>Closing</vt:lpstr>
      <vt:lpstr>Sales Intro</vt:lpstr>
      <vt:lpstr>CRM</vt:lpstr>
      <vt:lpstr>Sales</vt:lpstr>
      <vt:lpstr>Sales Inventory</vt:lpstr>
      <vt:lpstr>Accounts Receivable</vt:lpstr>
      <vt:lpstr>Purchasing Intro</vt:lpstr>
      <vt:lpstr>Vendor Management</vt:lpstr>
      <vt:lpstr>Custom CRM</vt:lpstr>
      <vt:lpstr>Requisition</vt:lpstr>
      <vt:lpstr>Purchase</vt:lpstr>
      <vt:lpstr>Receiving</vt:lpstr>
      <vt:lpstr>Purchased Inventory</vt:lpstr>
      <vt:lpstr>Accounts Payable</vt:lpstr>
      <vt:lpstr>Project Mgmt, Maint</vt:lpstr>
      <vt:lpstr>HR Payroll Intro</vt:lpstr>
      <vt:lpstr>Recruiting</vt:lpstr>
      <vt:lpstr>Onboarding</vt:lpstr>
      <vt:lpstr>Timekeeping</vt:lpstr>
      <vt:lpstr>Training</vt:lpstr>
      <vt:lpstr>Benefits</vt:lpstr>
      <vt:lpstr>Payroll</vt:lpstr>
      <vt:lpstr>System</vt:lpstr>
      <vt:lpstr>Non-Functional</vt:lpstr>
      <vt:lpstr>Data Migration</vt:lpstr>
      <vt:lpstr>Vendor Assessment</vt:lpstr>
      <vt:lpstr>Drop-Downs</vt:lpstr>
      <vt:lpstr>Scoring</vt:lpstr>
      <vt:lpstr>Sales!Print_Area</vt:lpstr>
      <vt:lpstr>Priority</vt:lpstr>
      <vt:lpstr>Response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Karen Denkewalter</dc:creator>
  <cp:keywords/>
  <dc:description/>
  <cp:lastModifiedBy>Jon Saam</cp:lastModifiedBy>
  <cp:revision/>
  <dcterms:created xsi:type="dcterms:W3CDTF">2026-05-27T15:06:44Z</dcterms:created>
  <dcterms:modified xsi:type="dcterms:W3CDTF">2026-08-27T23:14:11Z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0x0101003EB8CF29226FE0468B371767036FED77</vt:lpwstr>
  </property>
  <property fmtid="{D5CDD505-2E9C-101B-9397-08002B2CF9AE}" pid="3" name="MediaServiceImageTags">
    <vt:lpwstr/>
  </property>
  <property fmtid="{D5CDD505-2E9C-101B-9397-08002B2CF9AE}" pid="4" name="SS Version">
    <vt:lpwstr>23.3</vt:lpwstr>
  </property>
</Properties>
</file>